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5480" windowHeight="11445" tabRatio="1000" firstSheet="15" activeTab="21"/>
  </bookViews>
  <sheets>
    <sheet name="Hárok1 " sheetId="1" r:id="rId1"/>
    <sheet name="T1 počet študentov" sheetId="2" r:id="rId2"/>
    <sheet name="T1a vývoj počtu študentov" sheetId="3" r:id="rId3"/>
    <sheet name="T2 počet absolventov" sheetId="4" r:id="rId4"/>
    <sheet name="T3a - I.stupen prijatia" sheetId="5" r:id="rId5"/>
    <sheet name="T3B - II. stupen prijatia" sheetId="6" r:id="rId6"/>
    <sheet name="T3C - III stupen prijatia" sheetId="7" r:id="rId7"/>
    <sheet name="T3D prijatia podla formy" sheetId="8" r:id="rId8"/>
    <sheet name="T4 štruktúra platiacich" sheetId="9" r:id="rId9"/>
    <sheet name="T5 skolne" sheetId="10" r:id="rId10"/>
    <sheet name="T6 priebeh štúdia" sheetId="11" r:id="rId11"/>
    <sheet name="T7 mobility studenti" sheetId="12" r:id="rId12"/>
    <sheet name="T8 profesori" sheetId="13" r:id="rId13"/>
    <sheet name="T9 docenti" sheetId="14" r:id="rId14"/>
    <sheet name="T10 výberové konania" sheetId="15" r:id="rId15"/>
    <sheet name="T10a stabilita zamestnancov" sheetId="16" r:id="rId16"/>
    <sheet name="T11 KKS I" sheetId="17" r:id="rId17"/>
    <sheet name="T12 mobility zam" sheetId="18" r:id="rId18"/>
    <sheet name="T13 záverečné práce" sheetId="19" r:id="rId19"/>
    <sheet name="T14 pomery vs-st" sheetId="20" r:id="rId20"/>
    <sheet name="T15publ činnosť" sheetId="21" r:id="rId21"/>
    <sheet name="T16umel.cinnost" sheetId="22" r:id="rId22"/>
    <sheet name="T17aSP" sheetId="23" r:id="rId23"/>
    <sheet name="T17b pozastavene SP" sheetId="24" r:id="rId24"/>
    <sheet name="17c HI konania" sheetId="25" r:id="rId25"/>
    <sheet name="17d HI pozastavene " sheetId="26" r:id="rId26"/>
    <sheet name="T18 vyskumne granty" sheetId="27" r:id="rId27"/>
    <sheet name="T19 iné granty" sheetId="28" r:id="rId28"/>
    <sheet name="T20 umelecká činnosť" sheetId="29" r:id="rId29"/>
    <sheet name="skratky" sheetId="30" r:id="rId30"/>
  </sheets>
  <definedNames>
    <definedName name="_xlnm.Print_Area" localSheetId="24">'17c HI konania'!$A$1:$G$12</definedName>
    <definedName name="_xlnm.Print_Area" localSheetId="25">'17d HI pozastavene '!$A$1:$E$17</definedName>
    <definedName name="_xlnm.Print_Area" localSheetId="29">'skratky'!$A$1:$R$29</definedName>
    <definedName name="_xlnm.Print_Area" localSheetId="14">'T10 výberové konania'!$A$1:$I$14</definedName>
    <definedName name="_xlnm.Print_Area" localSheetId="18">'T13 záverečné práce'!$A$1:$F$8</definedName>
    <definedName name="_xlnm.Print_Area" localSheetId="20">'T15publ činnosť'!$A$1:$I$28</definedName>
    <definedName name="_xlnm.Print_Area" localSheetId="26">'T18 vyskumne granty'!$A$1:$H$101</definedName>
    <definedName name="_xlnm.Print_Area" localSheetId="28">'T20 umelecká činnosť'!$A$1:$E$51</definedName>
    <definedName name="_xlnm.Print_Area" localSheetId="6">'T3C - III stupen prijatia'!$A$1:$J$128</definedName>
    <definedName name="_xlnm.Print_Area" localSheetId="10">'T6 priebeh štúdia'!$A$1:$N$25</definedName>
  </definedNames>
  <calcPr fullCalcOnLoad="1"/>
</workbook>
</file>

<file path=xl/sharedStrings.xml><?xml version="1.0" encoding="utf-8"?>
<sst xmlns="http://schemas.openxmlformats.org/spreadsheetml/2006/main" count="2545" uniqueCount="785">
  <si>
    <t>1/0347/09</t>
  </si>
  <si>
    <t>Významné pramene stredovekého práva a ich prínos pre súčasnosť</t>
  </si>
  <si>
    <t>1/0576/08</t>
  </si>
  <si>
    <t>Európsky občiansky zákonník (ECC) - účasť základného právneho.výskumu SR pri jeho tvorbe a využitie jeho riešení pri ďalšej.europeizácii slovenského súkromného práva.</t>
  </si>
  <si>
    <t>1/4574/07</t>
  </si>
  <si>
    <t>Interpretácia a aplikácia práva v kontexte jeho globalizácia a unifikácie</t>
  </si>
  <si>
    <t>1/0614/08</t>
  </si>
  <si>
    <t>1/0335/08</t>
  </si>
  <si>
    <t>TF TVU</t>
  </si>
  <si>
    <t>Cyrilské a latinské pramene byzantsko-slovanskej tradície na Slovensku</t>
  </si>
  <si>
    <t>2/0020/09</t>
  </si>
  <si>
    <t>Formy spirituality katolíkov, čo žijú v nesviatostnom manželstve</t>
  </si>
  <si>
    <t>1/0217/08</t>
  </si>
  <si>
    <t>1/0274/09</t>
  </si>
  <si>
    <t>Stručný katolícky teologický slovník (posledná redakcia a doplnenie chýbajúcich hesiel - pokračujúci projekt).</t>
  </si>
  <si>
    <t>1/0628/09</t>
  </si>
  <si>
    <t>zahraničie</t>
  </si>
  <si>
    <t>D43 TW000621</t>
  </si>
  <si>
    <t>Doplnené údaje sú zvýraznené červenou farbou</t>
  </si>
  <si>
    <t>Bc. M. Gažová</t>
  </si>
  <si>
    <t>denná forma</t>
  </si>
  <si>
    <t>občania SR</t>
  </si>
  <si>
    <t>cudzinci</t>
  </si>
  <si>
    <t>externá forma</t>
  </si>
  <si>
    <t>Tabuľka č. 1: Počet študentov vysokej školy k 31. 10. 2009</t>
  </si>
  <si>
    <t>spolu</t>
  </si>
  <si>
    <t>ktorým vznikla v ak. roku 2008/2009 povinnosť uhradiť školné</t>
  </si>
  <si>
    <t>stupeň</t>
  </si>
  <si>
    <t>1+2</t>
  </si>
  <si>
    <t>Tabuľka č. 1a: Vývoj počtu študentov (stav k 31.10. daného roka)</t>
  </si>
  <si>
    <t>Tabuľka č. 4: Počet študentov uhrádzajúcich školné (ak. rok 2008/2009)</t>
  </si>
  <si>
    <t>Tabuľla č. 3b: Prijímacie konanie na študijné programy v druhom stupni v roku 2009</t>
  </si>
  <si>
    <t>stav k 31. 10. 2009</t>
  </si>
  <si>
    <t>Iné</t>
  </si>
  <si>
    <t>v roku 2008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</si>
  <si>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</si>
  <si>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</si>
  <si>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</si>
  <si>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</si>
  <si>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</si>
  <si>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</si>
  <si>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</si>
  <si>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ostatné</t>
  </si>
  <si>
    <t>Z**</t>
  </si>
  <si>
    <t>X**</t>
  </si>
  <si>
    <t>Y**</t>
  </si>
  <si>
    <t>programy ES</t>
  </si>
  <si>
    <t>NŠP</t>
  </si>
  <si>
    <t>iné (CEEPUS, NIL, ..)</t>
  </si>
  <si>
    <t>v roku 2007/2008</t>
  </si>
  <si>
    <t xml:space="preserve"> v tom s PhD., alebo s titulom docent alebo profesor </t>
  </si>
  <si>
    <t>prepočítaný upravený počet študentov na PEP učiteľov</t>
  </si>
  <si>
    <t>III. stupeň - externá forma</t>
  </si>
  <si>
    <t>III. stupeň - denná forma</t>
  </si>
  <si>
    <t>prepočítaný počet študentov (I a II) na PEP učiteľov</t>
  </si>
  <si>
    <t>počet študentov na PEP učiteľa s III. stupňom</t>
  </si>
  <si>
    <t>funkcia profesora</t>
  </si>
  <si>
    <t>funkcia docenta</t>
  </si>
  <si>
    <t>vš učiteľ nad 65 rokov</t>
  </si>
  <si>
    <t xml:space="preserve"> - zamietnutie</t>
  </si>
  <si>
    <t xml:space="preserve"> - stiahnutie</t>
  </si>
  <si>
    <t xml:space="preserve"> - iné (smrť, odňatie práva a pod)</t>
  </si>
  <si>
    <t>Tabuľka č. 3a: Prijímacie konanie na študijné programy v prvom stupni a v spojenom prvom a druhom stupni v roku 2009</t>
  </si>
  <si>
    <t>Tabuľka č. 3c: Prijímacie konanie na študijné programy v treťom stupni v roku 2009</t>
  </si>
  <si>
    <t>Tabuľka č. 9: Zoznam udelených vedecko-pedagogických titulov docent za rok 2009</t>
  </si>
  <si>
    <t>Tabuľka č. 10: Výberové konania na miesta vysokoškolských učiteľov uskutočnené v roku 2009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</si>
  <si>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</si>
  <si>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</si>
  <si>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</si>
  <si>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</si>
  <si>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</si>
  <si>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</si>
  <si>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</si>
  <si>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</si>
  <si>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</si>
  <si>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</si>
  <si>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</si>
  <si>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</si>
  <si>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</si>
  <si>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</si>
  <si>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</si>
  <si>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</si>
  <si>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</si>
  <si>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</si>
  <si>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</si>
  <si>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</si>
  <si>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</si>
  <si>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</si>
  <si>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</si>
  <si>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</si>
  <si>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</si>
  <si>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</si>
  <si>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</si>
  <si>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spolu denná forma</t>
  </si>
  <si>
    <t>spolu externá forma</t>
  </si>
  <si>
    <t>spolu denná a externá forma</t>
  </si>
  <si>
    <t>Tabuľka č. 8: Zoznam predložených návrhov na vymenovanie za profesora</t>
  </si>
  <si>
    <t>počet neskončených konaní: stav k 31.12.2009</t>
  </si>
  <si>
    <t>počet neskončených konaní: stav k 1.1.2009</t>
  </si>
  <si>
    <t>počet iných skončení konaní</t>
  </si>
  <si>
    <t>fyzický počet vysokoškolských učiteľov</t>
  </si>
  <si>
    <t>prepočítaný evidenčný počet vysokoškolských učiteľov</t>
  </si>
  <si>
    <t xml:space="preserve">počet študentov </t>
  </si>
  <si>
    <t>I. a II. stupeň - denná forma</t>
  </si>
  <si>
    <t>I. a II. stupeň - externá forma</t>
  </si>
  <si>
    <t>prepočítaný počet študentov (I a II) na PEP učiteľa s III. stupňom</t>
  </si>
  <si>
    <t>prepočítaný upravený počet študentov na PEP učiteľov s III. stupňom</t>
  </si>
  <si>
    <t>počet doktorandov na PEP učiteľov s III. stupňom</t>
  </si>
  <si>
    <t>počet prijatých na dennú formu štúdia</t>
  </si>
  <si>
    <t>počet prijatých na externú formu štúdia</t>
  </si>
  <si>
    <t>podiel počtu prijatých na externú formu
na počte prijatých na dennú formu štúdia</t>
  </si>
  <si>
    <t>pred 2002</t>
  </si>
  <si>
    <t>Tabuľka č. 6: Priebeh štúdia na vysokej škole</t>
  </si>
  <si>
    <t>Tabuľka č. 5: Školné určené na akademický rok 2009/2010</t>
  </si>
  <si>
    <t>% vyjadrenie z počtu študentov, ktorí začali štúdium v danom kalendárnom roku</t>
  </si>
  <si>
    <t>P.č.</t>
  </si>
  <si>
    <t>ostatní</t>
  </si>
  <si>
    <t>Tabuľka č. 10a: Dĺžka pracovného pomeru vysokoškolských učiteľov</t>
  </si>
  <si>
    <t>do 2 rokov</t>
  </si>
  <si>
    <t>celkové trvanie pracovného pomeru</t>
  </si>
  <si>
    <t>do 5 rokov</t>
  </si>
  <si>
    <t>do 10 rokov</t>
  </si>
  <si>
    <t>do 15 rokov</t>
  </si>
  <si>
    <t>do 20 rokov</t>
  </si>
  <si>
    <t>do 25 rokov</t>
  </si>
  <si>
    <t>do 30 rokov</t>
  </si>
  <si>
    <t>do 35 rokov</t>
  </si>
  <si>
    <t>do 40 rokov</t>
  </si>
  <si>
    <t>nad 40 rokov</t>
  </si>
  <si>
    <t>Tabuľka č. 11: Kvalifikačná štruktúra vysokoškolských učiteľov</t>
  </si>
  <si>
    <t>Tabuľka č. 12: Prehľad akademických mobilt - zamestnanci v akademickom roku 2008/2009</t>
  </si>
  <si>
    <t>Tabuľka č. 13: Informácie o záverečných prácach predložených na obhajobu v roku 2009</t>
  </si>
  <si>
    <t xml:space="preserve"> v tom s PhD., alebo s titulom docent alebo profesor *) </t>
  </si>
  <si>
    <t xml:space="preserve"> v tom III. stupeň - externá forma zamestnaní na vš</t>
  </si>
  <si>
    <t xml:space="preserve"> v tom počet študentov I. stupňa prijatých po 23.7.2009</t>
  </si>
  <si>
    <t>počet študentov na PEP učiteľov</t>
  </si>
  <si>
    <t>Tabuľka č. 15: Publikačná činnosť vysokej školy za rok 2009</t>
  </si>
  <si>
    <t>Tabuľka č. 16: Zaznamenaná umelecká činnosť vysokej školy za rok 2009</t>
  </si>
  <si>
    <t>Stupeň</t>
  </si>
  <si>
    <t>DE</t>
  </si>
  <si>
    <t>Tabuľka č. 18 : Výskumné granty získané v roku 2009</t>
  </si>
  <si>
    <t>Tabuľka č.19: Ostatné granty</t>
  </si>
  <si>
    <t>Tabuľka č. 20: Prehľad umeleckej činnosti vysokej školy za rok 2009</t>
  </si>
  <si>
    <t>Tabuľka č. 17a: Zoznam akreditovaných študijných programov k 1.9.2009</t>
  </si>
  <si>
    <t>SA</t>
  </si>
  <si>
    <t>Tabuľka č. 17c: Zoznam akreditácii habilitačného konania a konania na vymenúvanie profesorov  (k 31.12.2009)</t>
  </si>
  <si>
    <t>Tabuľka č. 17b: Zoznam akreditovaných študijných programov s pozastaveným právom k 31.12. alebo so skončenou platnosťou</t>
  </si>
  <si>
    <t>Odňaté, alebo so skončenou platnosťou</t>
  </si>
  <si>
    <t>1. stupeň</t>
  </si>
  <si>
    <t>2. stupeň</t>
  </si>
  <si>
    <t>3. stupeň</t>
  </si>
  <si>
    <t>Tabuľka č. 17d: Zoznam akreditácii habilitačného konania a konania na vymenúvanie profesorov  (pozastavenie a skončenie platnosti)</t>
  </si>
  <si>
    <t>Fakulta</t>
  </si>
  <si>
    <t>Stupeň                        štúdia</t>
  </si>
  <si>
    <t>Denná forma</t>
  </si>
  <si>
    <t>Externá forma</t>
  </si>
  <si>
    <t>Spolu</t>
  </si>
  <si>
    <t>Zdroj: MŠ SR</t>
  </si>
  <si>
    <t>1+2 - študijné programy podľa § 53 ods. 3 zákona</t>
  </si>
  <si>
    <t>Rok</t>
  </si>
  <si>
    <t>Stupeň                štúdia</t>
  </si>
  <si>
    <t>Podskupina študijného odboru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</si>
  <si>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</si>
  <si>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</si>
  <si>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</si>
  <si>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</si>
  <si>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</si>
  <si>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</si>
  <si>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</si>
  <si>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</si>
  <si>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</si>
  <si>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Zdroj: VŠ</t>
  </si>
  <si>
    <t>V tom počet absolventov vysokej školy</t>
  </si>
  <si>
    <t>Podskupina študijných odborov</t>
  </si>
  <si>
    <t>V tom počet uchádzačov, ktorí získali vzdelanie nižšieho stupňa v zahraničí</t>
  </si>
  <si>
    <t>V tom počet uchádzačov zo zahraničia</t>
  </si>
  <si>
    <t>Tabuľka č. 3d: Počet prijatých podľa formy štúdia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</si>
  <si>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</si>
  <si>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</si>
  <si>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</si>
  <si>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</si>
  <si>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</si>
  <si>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Maximálne školné určené v akademickom roku 2009/2010</t>
  </si>
  <si>
    <t>Minimálne školné určené v akademickom roku 2009/2010</t>
  </si>
  <si>
    <t>Priemerné školné určené na študijný program v ak. roku 2009/2010</t>
  </si>
  <si>
    <t>Cudzinci mimo študentov, na ktorých sa vzťahuje povinnosť uhradiť školné rovnako ako na občanov SR</t>
  </si>
  <si>
    <t>Rok začatia štúdia</t>
  </si>
  <si>
    <t>Riadne skončilo štúdium</t>
  </si>
  <si>
    <t>Má prerušené štúdium</t>
  </si>
  <si>
    <t>Zmenilo študijný program</t>
  </si>
  <si>
    <t>Uplynutie lehoty na skončenie</t>
  </si>
  <si>
    <t>Bolo vylúčených z disciplinárnych dôvodov</t>
  </si>
  <si>
    <t>Bolo vylúčených pre neplnenie študijných povinností</t>
  </si>
  <si>
    <t>Zanechalo štúdium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</si>
  <si>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</si>
  <si>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</si>
  <si>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</si>
  <si>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</si>
  <si>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</si>
  <si>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</si>
  <si>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</si>
  <si>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</si>
  <si>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</si>
  <si>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</si>
  <si>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</si>
  <si>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Dátum udelenia dekrétu</t>
  </si>
  <si>
    <t>Habilitačné konanie</t>
  </si>
  <si>
    <t>Funkcia</t>
  </si>
  <si>
    <t>Počet vyhlásených výberových konaní</t>
  </si>
  <si>
    <t>Priemerný počet uchádzačov na obsadenie pozície</t>
  </si>
  <si>
    <t>Priemerný počet uchádzačov, ktorý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</si>
  <si>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</si>
  <si>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</si>
  <si>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</si>
  <si>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</si>
  <si>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</si>
  <si>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</si>
  <si>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</si>
  <si>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</si>
  <si>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Vyjadrené úväzkom</t>
  </si>
  <si>
    <t xml:space="preserve"> Zdroj: VŠ</t>
  </si>
  <si>
    <t>Aktuálna funkcia</t>
  </si>
  <si>
    <t>Profesor</t>
  </si>
  <si>
    <t>Docent</t>
  </si>
  <si>
    <t>Odborný asistent</t>
  </si>
  <si>
    <t>Ostaní</t>
  </si>
  <si>
    <t>Evidenčný prepočítaný počet vysokoškolských učiteľov k 31. 10. 2009</t>
  </si>
  <si>
    <t>Profesori, docenti s DrSc.</t>
  </si>
  <si>
    <t>Docenti, bez DrSc.</t>
  </si>
  <si>
    <t>Ostatní s vedeckou hodnosťou</t>
  </si>
  <si>
    <t>Ostatní bez vedeckej hodnosti</t>
  </si>
  <si>
    <t>Evidenčný prepočítaný počet vysokoškolských učiteľov k 31. 12. 2009</t>
  </si>
  <si>
    <t>Docenti, bez DrSc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</si>
  <si>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</si>
  <si>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</si>
  <si>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</si>
  <si>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</si>
  <si>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 xml:space="preserve"> rozdiel v % </t>
  </si>
  <si>
    <t>Záverečná práca</t>
  </si>
  <si>
    <t>Počet predložených záverečných prác</t>
  </si>
  <si>
    <t xml:space="preserve">Počet obhájených </t>
  </si>
  <si>
    <t>Fyzický počet školiteľov záverečných prác</t>
  </si>
  <si>
    <t>Fyzický počet školiteľov záverečných prác bez PhD.</t>
  </si>
  <si>
    <t>Fyzický počet školiteľov záverečných prác (odborníci z praxe)</t>
  </si>
  <si>
    <t>bakalárska</t>
  </si>
  <si>
    <t>diplomová</t>
  </si>
  <si>
    <t xml:space="preserve">dizertačná </t>
  </si>
  <si>
    <t>Tabuľka č. 14: Pomer počtu študentov k pomeru počtu vysokoškolských učiteľov</t>
  </si>
  <si>
    <t>*) získanie vš - vzdelania tretieho stupňa počas roka sa zohľadní primerane v prepočítanom počte</t>
  </si>
  <si>
    <t>Kategória
fakulta</t>
  </si>
  <si>
    <t>Ostatné</t>
  </si>
  <si>
    <t>rozdiel v %</t>
  </si>
  <si>
    <t>Zdroj: CVTI/CREPC</t>
  </si>
  <si>
    <t>Kategória fakulta</t>
  </si>
  <si>
    <t>Názov</t>
  </si>
  <si>
    <t>Forma</t>
  </si>
  <si>
    <t>Jazyky</t>
  </si>
  <si>
    <t>Skratka titulu</t>
  </si>
  <si>
    <t>Dátum priznania</t>
  </si>
  <si>
    <t>Obmedzenie platnosti</t>
  </si>
  <si>
    <t>Zdroj: MŠ SR a VŠ</t>
  </si>
  <si>
    <t>Pozastavené práva</t>
  </si>
  <si>
    <t>Dátum pozastavenia</t>
  </si>
  <si>
    <t>Dátum skončenia platnosti</t>
  </si>
  <si>
    <t>Odbor</t>
  </si>
  <si>
    <t xml:space="preserve">Zdroj: MŠ SR </t>
  </si>
  <si>
    <t>Zdroj: MŠ SR (za APVV, KEGA, VEGA)</t>
  </si>
  <si>
    <t>Poskytovateľ</t>
  </si>
  <si>
    <t>Zdroj: MŠ SR (za AŠFEU) + VŠ</t>
  </si>
  <si>
    <t>Kategória výkonu</t>
  </si>
  <si>
    <t>Autor</t>
  </si>
  <si>
    <t>Názov projektu/umeleckého výkonu</t>
  </si>
  <si>
    <t>Miesto realizácie</t>
  </si>
  <si>
    <t>Termín realizácie</t>
  </si>
  <si>
    <t>Zdroj: CREPC/CVTI</t>
  </si>
  <si>
    <t xml:space="preserve"> podiel v %</t>
  </si>
  <si>
    <t>podiel v %</t>
  </si>
  <si>
    <t>ktorým bolo školné odpustené</t>
  </si>
  <si>
    <t>ktorým bolo školné znížené</t>
  </si>
  <si>
    <t>cudzincov, ktorí uhrádzajú školné</t>
  </si>
  <si>
    <t>Zamestnanec vysokej školy (áno/nie)</t>
  </si>
  <si>
    <t>Učitelia s DrSc.</t>
  </si>
  <si>
    <t>Získané FP do 31.10. €</t>
  </si>
  <si>
    <t>Získané FP do 31.12. €</t>
  </si>
  <si>
    <t>Poznámka</t>
  </si>
  <si>
    <t xml:space="preserve">Názov projektu </t>
  </si>
  <si>
    <t>Príloha č. 2
k smernici č. 8/2010-R</t>
  </si>
  <si>
    <t>1901 Teologická fakulta  TTU</t>
  </si>
  <si>
    <t>1</t>
  </si>
  <si>
    <t>2</t>
  </si>
  <si>
    <t>3</t>
  </si>
  <si>
    <t>1953 F zdrav.a soc.práce TTU</t>
  </si>
  <si>
    <t>1961 Právnická fakulta TTU</t>
  </si>
  <si>
    <t>1966 Filozofická fakulta TTU</t>
  </si>
  <si>
    <t>1971 Pedagogická fakulta TTU</t>
  </si>
  <si>
    <t>FF</t>
  </si>
  <si>
    <t>PF</t>
  </si>
  <si>
    <t>PR</t>
  </si>
  <si>
    <t>SHU</t>
  </si>
  <si>
    <t>TF</t>
  </si>
  <si>
    <t>UDT</t>
  </si>
  <si>
    <t>ZS</t>
  </si>
  <si>
    <t>% rozdiel</t>
  </si>
  <si>
    <t>TUTPFPVU</t>
  </si>
  <si>
    <t>TUTFFDTU</t>
  </si>
  <si>
    <t>Pedagogická fakulta</t>
  </si>
  <si>
    <t>pedagogika</t>
  </si>
  <si>
    <t>D</t>
  </si>
  <si>
    <t>E</t>
  </si>
  <si>
    <t>predškolská a elementárna pedagogika</t>
  </si>
  <si>
    <t>teória chemického vzdelávania</t>
  </si>
  <si>
    <t>teória jazykového a literárneho vzdelávania</t>
  </si>
  <si>
    <t>Filozofická fakulta</t>
  </si>
  <si>
    <t>dejiny a teória výtvarného umenia a architektúry</t>
  </si>
  <si>
    <t>klasická archeológia</t>
  </si>
  <si>
    <t>slovenské dejiny</t>
  </si>
  <si>
    <t>systematická filozofia</t>
  </si>
  <si>
    <t>Teologická fakulta</t>
  </si>
  <si>
    <t>katolícka teológia</t>
  </si>
  <si>
    <t>Fakulta zdravotníctva a sociálnej práce</t>
  </si>
  <si>
    <t>sociálna práca</t>
  </si>
  <si>
    <t>sociálna psychológia</t>
  </si>
  <si>
    <t>Právnická fakulta</t>
  </si>
  <si>
    <t>občianske právo</t>
  </si>
  <si>
    <t>pracovné právo</t>
  </si>
  <si>
    <t>teória a dejiny štátu a práva</t>
  </si>
  <si>
    <t>laboratórne vyšetrovacie metódy v zdravotníctve</t>
  </si>
  <si>
    <t>ošetrovateľstvo</t>
  </si>
  <si>
    <t>verejné zdravotníctvo</t>
  </si>
  <si>
    <t>animácia výtvrného umenia</t>
  </si>
  <si>
    <t>sociálna pedagogika a vychovávateľstvo</t>
  </si>
  <si>
    <t>špeciálna predškolská pedagogika</t>
  </si>
  <si>
    <t>učiteľstvo praktických potravinárskych a chemických predmetov</t>
  </si>
  <si>
    <t>učiteľstvo predmetov anglický jazyk a literatúra a etická výchova</t>
  </si>
  <si>
    <t>učiteľstvo predmetov anglický jazyk a literatúra a fyzika</t>
  </si>
  <si>
    <t>učiteľstvo predmetov anglický jazyk a literatúra a chémia</t>
  </si>
  <si>
    <t>učiteľstvo predmetov anglický jazyk a literatúra a informatika</t>
  </si>
  <si>
    <t>učiteľstvo predmetov anglický jazyk a literatúra a náboženská výchova</t>
  </si>
  <si>
    <t xml:space="preserve">učiteľstvo predmetov anglický jazyk a literatúra a nemecký jazyk a literatúra </t>
  </si>
  <si>
    <t>učiteľstvo predmetov anglický jazyk a literatúra a výtvarná výchova</t>
  </si>
  <si>
    <t>učiteľstvo predmetov biológia a etická výchova</t>
  </si>
  <si>
    <t>učiteľstvo predmetov biológia a fyzika</t>
  </si>
  <si>
    <t>učiteľstvo predmetov biológia a chémia</t>
  </si>
  <si>
    <t>učiteľstvo predmetov biológia a informatika</t>
  </si>
  <si>
    <t>učiteľstvo predmetov biológia a náboženská výchova</t>
  </si>
  <si>
    <t>učiteľstvo predmetov biológia a výtvarná výchova</t>
  </si>
  <si>
    <t>učiteľstvo predmetov matematika a anglický jazyk a literatúra</t>
  </si>
  <si>
    <t>učiteľstvo predmetov matematika a biológia</t>
  </si>
  <si>
    <t>učiteľstvo predmetov matematika a etická výchova</t>
  </si>
  <si>
    <t>učiteľstvo predmetov matematika a fyzika</t>
  </si>
  <si>
    <t>učiteľstvo predmetov matematika a chémia</t>
  </si>
  <si>
    <t>učiteľstvo predmetov matematika a náboženská výchova (katolícka)</t>
  </si>
  <si>
    <t>učiteľstvo predmetov matematika a nemecký jazyk a literatúra</t>
  </si>
  <si>
    <t>učiteľstvo predmetov nemecký jazyk a literatúra a biológia</t>
  </si>
  <si>
    <t>učiteľstvo predmetov nemecký jazyk a literatúra a etická výchova</t>
  </si>
  <si>
    <t>učiteľstvo predmetov nemecký jazyk a literatúra a fyzika</t>
  </si>
  <si>
    <t>učiteľstvo predmetov nemecký jazyk a literatúra a chémia</t>
  </si>
  <si>
    <t>učiteľstvo predmetov nemecký jazyk a literatúra a náboženská výchova</t>
  </si>
  <si>
    <t>učiteľstvo predmetov nemecký jazyk a literatúra a výtvarná výchova</t>
  </si>
  <si>
    <t>učiteľstvo predmetov slovenský jazyk a literatúra a anglický jazyk a literatúra</t>
  </si>
  <si>
    <t>učiteľstvo predmetov slovenský jazyk a literatúra a biológia</t>
  </si>
  <si>
    <t>učiteľstvo predmetov slovenský jazyk a literatúra a etická výchova</t>
  </si>
  <si>
    <t>učiteľstvo predmetov slovenský jazyk a literatúra a náboženská výchova</t>
  </si>
  <si>
    <t xml:space="preserve">učiteľstvo predmetov slovenský jazyk a literatúra a nemecký jazyk a literatúra </t>
  </si>
  <si>
    <t>učiteľstvo predmetov slovenský jazyk a literatúra a výtvarná výchova</t>
  </si>
  <si>
    <t>dejiny a teória umenia</t>
  </si>
  <si>
    <t>etika</t>
  </si>
  <si>
    <t>etika - klasické jazyky</t>
  </si>
  <si>
    <t>filozofia</t>
  </si>
  <si>
    <t>filozofia - klasické jazyky</t>
  </si>
  <si>
    <t>história</t>
  </si>
  <si>
    <t>história - klasické jazyky</t>
  </si>
  <si>
    <t>klasické jazyky</t>
  </si>
  <si>
    <t>kresťanská filozofia</t>
  </si>
  <si>
    <t>základy kresťanskej filozofie a katolíckej teológie</t>
  </si>
  <si>
    <t>Fakulta zdravotníctva a sociálnej práce (pracovisko Bardejov)</t>
  </si>
  <si>
    <t>Fakulta zdravotníctva a sociálnej práce (pracovisko Spišská Nová Ves)</t>
  </si>
  <si>
    <t>politológia</t>
  </si>
  <si>
    <t>psychológia</t>
  </si>
  <si>
    <t>sociológia</t>
  </si>
  <si>
    <t>náuka o rodine</t>
  </si>
  <si>
    <t>fyzioterapia a liečebná rehabilitácia</t>
  </si>
  <si>
    <t>laboratórne vyšetrovacie metódy</t>
  </si>
  <si>
    <t>predškolská pedagogika</t>
  </si>
  <si>
    <t>učiteľstvo pre primárne vzdelávanie</t>
  </si>
  <si>
    <t>učiteľstvo predmetov anglický jazyk a literatúra a nemecký jazyk a literatúra</t>
  </si>
  <si>
    <t xml:space="preserve">učiteľstvo predmetov fyzika a anglický jazyk a literatúra </t>
  </si>
  <si>
    <t>učiteľstvo predmetov fyzika a biológia</t>
  </si>
  <si>
    <t>učiteľstvo predmetov fyzika a informatika</t>
  </si>
  <si>
    <t>učiteľstvo predmetov informatika a etická výchova</t>
  </si>
  <si>
    <t>učiteľstvo predmetov informatika a chémia</t>
  </si>
  <si>
    <t>učiteľstvo predmetov informatika a náboženská výchova</t>
  </si>
  <si>
    <t>učiteľstvo predmetov informatika a výtvarná výchova</t>
  </si>
  <si>
    <t>učiteľstvo predmetov matematika a informatika</t>
  </si>
  <si>
    <t>učiteľstvo predmetov nemecký jazyk a literatúra a informatika</t>
  </si>
  <si>
    <t>učiteľstvo predmetov slovenský jazyk a literatúra a informatika</t>
  </si>
  <si>
    <t>učiteľstvo predmetu anglický jazyk a literatúra</t>
  </si>
  <si>
    <t>učiteľstvo predmetu biológia</t>
  </si>
  <si>
    <t>učiteľstvo predmetu chémia</t>
  </si>
  <si>
    <t>učiteľstvo predmetu informatika</t>
  </si>
  <si>
    <t>učiteľstvo predmetu pedagogika výtvrného umenia</t>
  </si>
  <si>
    <t>učiteľstvo predmetu slovenský jazyk a literatúra</t>
  </si>
  <si>
    <t xml:space="preserve">učiteľstvo predmetov náboženská výchova a informatika </t>
  </si>
  <si>
    <t>riadenie a organizácia sociálnych služieb</t>
  </si>
  <si>
    <t>sociálna práca so zameraním na misijnú a charitatívnu prácu</t>
  </si>
  <si>
    <t>Bc.</t>
  </si>
  <si>
    <t>Mgr.</t>
  </si>
  <si>
    <t>FZSP</t>
  </si>
  <si>
    <t>FZSP, pracovisko Bardejov</t>
  </si>
  <si>
    <t>FZSP, pracovisko Spišská Nová Ves</t>
  </si>
  <si>
    <t>teória jazykového a literárneho vzdelávania</t>
  </si>
  <si>
    <t>Domáce</t>
  </si>
  <si>
    <t>Trnavská univerzita v Trnave</t>
  </si>
  <si>
    <t>Inovatívne formy vzdelávania v transformujúcom sa univerzitnom vzdelávaní</t>
  </si>
  <si>
    <t>Podpora infraštruktúry Trnavskej univerzity v Trnave za účelom zlepšenia podmienok vzdelávacieho procesu</t>
  </si>
  <si>
    <t>Rozvoj virtuálnej univerzity - Tvorba a inovácia študijných programov s využitím moderných foriem vzdelávania</t>
  </si>
  <si>
    <t>Zefektívnenie správy a riadenia univerzity s využitím moderných technológií</t>
  </si>
  <si>
    <t>zahraničné</t>
  </si>
  <si>
    <t>Fakulta zdravotníctva a sociálnej práce TVU</t>
  </si>
  <si>
    <t>CD SOWOSEC</t>
  </si>
  <si>
    <t>ERASMUS</t>
  </si>
  <si>
    <t>Zahraničné</t>
  </si>
  <si>
    <t>FF - Filozofická fakulta</t>
  </si>
  <si>
    <t>PdF - Pedagogická fakulta</t>
  </si>
  <si>
    <t>FZaSP - Fakulta zdravotníctva a sociálnej práce</t>
  </si>
  <si>
    <t>TF - Teologická fakulta</t>
  </si>
  <si>
    <t>PF - Právnická fakulta</t>
  </si>
  <si>
    <t>Tabuľka č. 7: Prehľad akademických mobilít - študenti v akademickom roku 2008/2009</t>
  </si>
  <si>
    <t>Filozofická</t>
  </si>
  <si>
    <t>Realizácia reštaurátorského výskumu horného a stredného kostola Banskoštiavnickej kalvárie a vypracovanie Návrhu na ich reštaurovanie. História umenie a teológia, OGS-K.2008/25</t>
  </si>
  <si>
    <t>Trnava-Krakow: kultúrno-historické a umelecké vzťahy slovanských národov a krajín, na tlač zborníka</t>
  </si>
  <si>
    <t>Umenie na Slovensku v historických a kultúrnych súvislostiach 2009</t>
  </si>
  <si>
    <t>Politologická publikácia v edukačnom procese študujúcej mládeže</t>
  </si>
  <si>
    <t>Aktuálne problémy vo vyučovaní anglického jazyka u študentov trnavských VŠ nefilologického zamerania</t>
  </si>
  <si>
    <t>Digitalizácia a katalogizovanie trnavských tlačí zo 17. - 18. storočia v knižnici Spolku sv. Vojtecha v Trnave</t>
  </si>
  <si>
    <t>Umenie na Slovensku v historických a kultúrnych súvislostiach 2009 - realizácia konferencie a vydanie zborníka</t>
  </si>
  <si>
    <t>Katalóg k výstave študentov KPVU TT</t>
  </si>
  <si>
    <t>Autorské výstavy - Blažej Baláž</t>
  </si>
  <si>
    <t>Čo vieš o Trnave?</t>
  </si>
  <si>
    <t>1.</t>
  </si>
  <si>
    <t>doc. PhDr. Zora Rusinová, PhD.</t>
  </si>
  <si>
    <t>2.1.17. dejiny a teória umenia</t>
  </si>
  <si>
    <t>áno</t>
  </si>
  <si>
    <t>2.</t>
  </si>
  <si>
    <t>doc. PhDr. Marian Zervan, PhD.</t>
  </si>
  <si>
    <t>3.</t>
  </si>
  <si>
    <t xml:space="preserve">doc. PhDr. Silvia Gáliková, PhD. </t>
  </si>
  <si>
    <t>2.1.2. systematická filozofia</t>
  </si>
  <si>
    <t>4.</t>
  </si>
  <si>
    <t>doc. MUDr. Ján Bielik, CSc.</t>
  </si>
  <si>
    <t>7.4.1. ošetrovateľstvo</t>
  </si>
  <si>
    <t>nie</t>
  </si>
  <si>
    <t>5.</t>
  </si>
  <si>
    <t>doc. MUDr. Peter Krištúfek, CSc.</t>
  </si>
  <si>
    <t>7.4.2. verejné zdravotníctvo</t>
  </si>
  <si>
    <t>6.</t>
  </si>
  <si>
    <t xml:space="preserve">doc. MUDr. Viola Mechírová, CSc. </t>
  </si>
  <si>
    <t>7.</t>
  </si>
  <si>
    <t>doc. RNDr. Miroslav Šíp, DrSc.</t>
  </si>
  <si>
    <t>7.4.3. laboratórne vyšetrovacie metódy v zdravotníctve</t>
  </si>
  <si>
    <t>8.</t>
  </si>
  <si>
    <t>doc. MUDr. Věra Adámková, CSc.</t>
  </si>
  <si>
    <t>9.</t>
  </si>
  <si>
    <t xml:space="preserve">doc. RNDr. Vladimír Bošák, CSc. </t>
  </si>
  <si>
    <t>PhDr. Ivan Gerát, PhD.</t>
  </si>
  <si>
    <t>Dejiny a teória umenia</t>
  </si>
  <si>
    <t>Mgr. Andrej Démuth, PhD.</t>
  </si>
  <si>
    <t>Systematická filozofia</t>
  </si>
  <si>
    <t>Mgr. Mária Orišková, Dr. phil.</t>
  </si>
  <si>
    <t>MUDr. Viera Fábryová, CSc.</t>
  </si>
  <si>
    <t>Laboratórne vyšetrovacie metódy v zdravotníctve</t>
  </si>
  <si>
    <t>MUDr. Jozef Korček, PhD.</t>
  </si>
  <si>
    <t>Ošetrovateľstvo</t>
  </si>
  <si>
    <t>RNDr. Pavol Matula, CSc.</t>
  </si>
  <si>
    <t>RNDr. Nasir Ahmad Jalili, CSc.</t>
  </si>
  <si>
    <t>Verejné zdravotníctvo</t>
  </si>
  <si>
    <t>Dr. theol. Gloria Braunsteiner</t>
  </si>
  <si>
    <t>Katolícka teológia</t>
  </si>
  <si>
    <t>2.1. humanitné vedy</t>
  </si>
  <si>
    <t>2.1.9. slovenské dejiny</t>
  </si>
  <si>
    <t>2.1.26. klasická archeológia</t>
  </si>
  <si>
    <t>1.1. učiteľstvo, vychovávateľstvo a pedagogické vedy</t>
  </si>
  <si>
    <t>Pedagogická</t>
  </si>
  <si>
    <t xml:space="preserve">1.1.4. pedagogika </t>
  </si>
  <si>
    <t>1.1.10. odborová didaktika</t>
  </si>
  <si>
    <t xml:space="preserve">Teologická </t>
  </si>
  <si>
    <t>2.1.13. katolícka teológia</t>
  </si>
  <si>
    <t>3.4. právo</t>
  </si>
  <si>
    <t>Právnická</t>
  </si>
  <si>
    <t>3.4.2. teória a dejiny štátu a práva</t>
  </si>
  <si>
    <t>3.4.6. pracovné právo</t>
  </si>
  <si>
    <t>7.4. nelekárske zdravotnícke vedy</t>
  </si>
  <si>
    <t>FZaSP</t>
  </si>
  <si>
    <t>Odňatie</t>
  </si>
  <si>
    <t>3.1. spoločenské a behaviorálne  vedy</t>
  </si>
  <si>
    <t>3.1.14. sociálna práca</t>
  </si>
  <si>
    <t>Dátum skončenia platnosti alebo odňatia</t>
  </si>
  <si>
    <t>Sídla a hroby spoločenskej elity na Slovensku vo včasnej dobe dejinnej a na začiatku stredoveku</t>
  </si>
  <si>
    <t>Pramene k stredovekým slovenským dejinám II.</t>
  </si>
  <si>
    <t>Rimania a Germáni na strednom Dunaji: kontakty a konfrontácie</t>
  </si>
  <si>
    <t>Postavenie latinčiny na Slovensku v 19. storočí</t>
  </si>
  <si>
    <t>Dejiny Trnavskej univerzity 1635-1777, 1992-2010</t>
  </si>
  <si>
    <t>Cirkevný miestopis Slovenska v stredoveku I.</t>
  </si>
  <si>
    <t>Transformácie identity človeka v slovenskej spoločnosti</t>
  </si>
  <si>
    <t>Porozumenie slobody v súčasnej kultúre.</t>
  </si>
  <si>
    <t>Premeny novovekej spoločnosti</t>
  </si>
  <si>
    <t>Slovenské dejiny vo svetle dokumentov z vatikánskych archívov</t>
  </si>
  <si>
    <t>Filozofia ako terapia</t>
  </si>
  <si>
    <t>Nemecko a slovenská armáda 1939 - 1945</t>
  </si>
  <si>
    <t>Psychologická zmena a poskytovanie psychoterapie v praxi...</t>
  </si>
  <si>
    <t>Inovácia a tradícia v neskorej dobe kamennej a bronzovej.na Slovensku..</t>
  </si>
  <si>
    <t>Migrácia inonárodných kultúr (talianskej a nemeckej) do stredoeurópskeho kultúrneho spoločenstva: Dario Fo, Antonio Tabucchi, Alessandro Baricco</t>
  </si>
  <si>
    <t>Teória čísel a jej aplikácie</t>
  </si>
  <si>
    <t>Dynamické faktory formovania súčasnej hudobnej kultúry</t>
  </si>
  <si>
    <t>Ďalšie geometrické a topologické vlastnosti množiny hustých rozmiestnení mnohouholníkov</t>
  </si>
  <si>
    <t>Filozoficko-antropologické východiská pedagogického myslenia v európskej tradícii a kultúre</t>
  </si>
  <si>
    <t>Hydronymia západného Slovenska</t>
  </si>
  <si>
    <t>Využitie genomických a proteomických prístupov na charakterizáciu mutantných línií amarantu</t>
  </si>
  <si>
    <t>Teologická</t>
  </si>
  <si>
    <t>Komentár k biblickej knihe Exodus</t>
  </si>
  <si>
    <t>Ideové, koncepčné a typologické východiská kostola</t>
  </si>
  <si>
    <t>Monumentálne dielo uhorského polyhistora Mateja Bela Notitiae Hungariae novae historico-geographica I-V (Viedeň 1735 - 1742) a jeho význam</t>
  </si>
  <si>
    <t>Metódy a techniky výskumu v odbore klasická archeológia</t>
  </si>
  <si>
    <t>Inovatívne hudobno-edukačné modely akcentujúce etnopedagogické a muzikoterapeutické prístupy v ďalšom vzdelávaní učiteľov hudby</t>
  </si>
  <si>
    <t>Konceptuálna a metodická podpora tvorby školských vzdelávacích programov</t>
  </si>
  <si>
    <t>Teoretické aspekty jazykového a literárneho vzdelávania v príprave učiteľov materinského jazyka a literatúry</t>
  </si>
  <si>
    <t>E-learning ako efektívny nástroj vo vyučovaní matematiky</t>
  </si>
  <si>
    <t>Srdce a mozog. Ich vzájomné vzťahy</t>
  </si>
  <si>
    <t xml:space="preserve">Pracovné právo v 21. storočí: Možnosti a požiadavky - šance a riziká </t>
  </si>
  <si>
    <t xml:space="preserve">Flexibilita pracovného práva a nový systém sociálnej bezpečnosti </t>
  </si>
  <si>
    <t>E-laboratórium - nový forma rozvíjania IKT kompetencií a vedeckého myslenia mládeže prostredníctvom reálneho experimentu na Internete, v rámci podpory technického vzdelávania na školách</t>
  </si>
  <si>
    <t>Hodnotenie kvality vnútorného prostredia budov základných škôl v Trnave</t>
  </si>
  <si>
    <t>Podpora rozvoja školského stravovania na školách v zriaďovateľskej pôsobnosti Trnavského samosprávneho kraja</t>
  </si>
  <si>
    <t>Cirkulácia onkogénnych vírusov u obyvateľstva Trnavy a okolia</t>
  </si>
  <si>
    <t>Risk assessment from policy to impact dimension - RAPID</t>
  </si>
  <si>
    <t>Zdravotná inklúzia</t>
  </si>
  <si>
    <t>Kvalita vnútorného ovzdušia a choroby dýchacieho systému v Rómskych osadách na Slovensku a Rumunsku</t>
  </si>
  <si>
    <t>Historigrafia vo vede, literatúre a umení</t>
  </si>
  <si>
    <t>Medzinárodný kongres sociálnej práce</t>
  </si>
  <si>
    <t>Konferencia s medzinárodnou účasťou ,,Komunikácia s pacientmi so sluchovým postihnutím"</t>
  </si>
  <si>
    <t>ZYV001</t>
  </si>
  <si>
    <t>Kasaj Poláčková Ľudmila</t>
  </si>
  <si>
    <t>KC Stanica Žilina-Zárečie</t>
  </si>
  <si>
    <t>Žilina</t>
  </si>
  <si>
    <t>20.02.-20.03.2009</t>
  </si>
  <si>
    <t>ZYV002</t>
  </si>
  <si>
    <t>Galéria Cypriana Majerníka</t>
  </si>
  <si>
    <t>Bratislava</t>
  </si>
  <si>
    <t>23.06.-05.09.2009</t>
  </si>
  <si>
    <t>YZY001</t>
  </si>
  <si>
    <t>Galéria umenia Nové Zámky/Art Gallery Nové Zámky</t>
  </si>
  <si>
    <t>Nové Zámky</t>
  </si>
  <si>
    <t>22.10.-28.11.2009</t>
  </si>
  <si>
    <t>YZY002</t>
  </si>
  <si>
    <t>21.05.-20.06.2009</t>
  </si>
  <si>
    <t>YZY003</t>
  </si>
  <si>
    <t>15.01.-21.02.2009</t>
  </si>
  <si>
    <t>XZY</t>
  </si>
  <si>
    <t>Roman Gajdoš</t>
  </si>
  <si>
    <t>Stav neprítomnosti</t>
  </si>
  <si>
    <t>Trnava</t>
  </si>
  <si>
    <t>17.6.2009-10.7.2009</t>
  </si>
  <si>
    <t>Zuzana Branišová</t>
  </si>
  <si>
    <t>YYV</t>
  </si>
  <si>
    <t>Veronika Rónaiová</t>
  </si>
  <si>
    <t>Výstava súčasného umenia</t>
  </si>
  <si>
    <t>10.-12.11.2008</t>
  </si>
  <si>
    <t>YYX</t>
  </si>
  <si>
    <t>Dokonalá prázdnota</t>
  </si>
  <si>
    <t>Brno</t>
  </si>
  <si>
    <t>20.4-18.5.2009</t>
  </si>
  <si>
    <t>II. Malířske sympózium</t>
  </si>
  <si>
    <t>Uherský Ostroh</t>
  </si>
  <si>
    <t>2-16.8.2009</t>
  </si>
  <si>
    <t>Intersalon AJV</t>
  </si>
  <si>
    <t>České Budejovice</t>
  </si>
  <si>
    <t>2-31.10.2009</t>
  </si>
  <si>
    <t>Testosteron-Dívčí sen 2009</t>
  </si>
  <si>
    <t>2.4-8.5.2009</t>
  </si>
  <si>
    <t>Veľký formát</t>
  </si>
  <si>
    <t>2-19.12.2008</t>
  </si>
  <si>
    <t>YZY</t>
  </si>
  <si>
    <t>PF 09 pre Kolomana Sokola</t>
  </si>
  <si>
    <t>Liptovský Mikuláš</t>
  </si>
  <si>
    <t>19.2-29.3.2009</t>
  </si>
  <si>
    <t>Blažej Baláž</t>
  </si>
  <si>
    <t>Mária Balážová</t>
  </si>
  <si>
    <t>ZYV</t>
  </si>
  <si>
    <t>Hranice geometrie</t>
  </si>
  <si>
    <t>11.12.2008-1.2.2009</t>
  </si>
  <si>
    <t>Michal Moravčík</t>
  </si>
  <si>
    <t>Open Office</t>
  </si>
  <si>
    <t>5.6.-6.7.2009</t>
  </si>
  <si>
    <t>Príbehy geometrie</t>
  </si>
  <si>
    <t>10.6.-4.7.2009</t>
  </si>
  <si>
    <t>Súčasné umenie</t>
  </si>
  <si>
    <t>10-13.11.2008</t>
  </si>
  <si>
    <t>ZYX</t>
  </si>
  <si>
    <t>Cyril Blažo</t>
  </si>
  <si>
    <t>Jahresgaben 2008</t>
  </si>
  <si>
    <t>Mníchov</t>
  </si>
  <si>
    <t>13-21.12.2008</t>
  </si>
  <si>
    <t>ZYY</t>
  </si>
  <si>
    <t>Bienále úžitkového umenia</t>
  </si>
  <si>
    <t>28.8-22.9.2009</t>
  </si>
  <si>
    <t>Fantázie o začiatku (making of)</t>
  </si>
  <si>
    <t>Banská Bystrica</t>
  </si>
  <si>
    <t>1.7.-23.8.2009</t>
  </si>
  <si>
    <t>Intertext</t>
  </si>
  <si>
    <t>25.6-30.8.2009</t>
  </si>
  <si>
    <t>Kruhy na vode - ULUV</t>
  </si>
  <si>
    <t>4.12.2008-14.2.2009</t>
  </si>
  <si>
    <t>Nenápadné médium</t>
  </si>
  <si>
    <t>21.5-21.6.2009</t>
  </si>
  <si>
    <t>Od sádry k žuvačke</t>
  </si>
  <si>
    <t>Nitra</t>
  </si>
  <si>
    <t>14.5-5.7.2009</t>
  </si>
  <si>
    <t>Osemdesiate</t>
  </si>
  <si>
    <t>7.4.-30.8.2009</t>
  </si>
  <si>
    <t>Plošné miery</t>
  </si>
  <si>
    <t>3.2-22.2.2009</t>
  </si>
  <si>
    <t>Podivná figúra v súčasnom obraze</t>
  </si>
  <si>
    <t>6.11-14.12.2008</t>
  </si>
  <si>
    <t>Re- recyklovať, reparovať, rešpektovať.</t>
  </si>
  <si>
    <t>9.9-11.10.2009</t>
  </si>
  <si>
    <t>Socha v meste IV.</t>
  </si>
  <si>
    <t>Martin</t>
  </si>
  <si>
    <t>9.7-6.9.2009</t>
  </si>
  <si>
    <t>Tolerance in Art.</t>
  </si>
  <si>
    <t>14.3-26.4.2009</t>
  </si>
  <si>
    <t>Trienale textilu</t>
  </si>
  <si>
    <t>18.9-29.11.2009</t>
  </si>
  <si>
    <t>ZYZ</t>
  </si>
  <si>
    <t>3rd Triennial of textile art.</t>
  </si>
  <si>
    <t>Szombathely</t>
  </si>
  <si>
    <t>26.6.-13.9.2009</t>
  </si>
  <si>
    <t>Miniartextil</t>
  </si>
  <si>
    <t>Como</t>
  </si>
  <si>
    <t>26.9-15.11.2009</t>
  </si>
  <si>
    <t>ZZY</t>
  </si>
  <si>
    <t>Bez lepidla</t>
  </si>
  <si>
    <t>20.5-21.6.2009</t>
  </si>
  <si>
    <t>Blažej Baláž: Suchá ratolesť</t>
  </si>
  <si>
    <t>13.5-8.6.2009</t>
  </si>
  <si>
    <t>ZZZ</t>
  </si>
  <si>
    <t>Blažej Baláž: Posedlost</t>
  </si>
  <si>
    <t>Ostrava</t>
  </si>
  <si>
    <t>24.3-17.4.2009</t>
  </si>
  <si>
    <t>Blažej Baláž: Wartezeit.</t>
  </si>
  <si>
    <t>Viedeň</t>
  </si>
  <si>
    <t>27.5-22.6.2009</t>
  </si>
  <si>
    <t>k 31.12. 2008</t>
  </si>
  <si>
    <t>Vyplnila: TU</t>
  </si>
  <si>
    <t>oprava: Ing. A. Richnáková</t>
  </si>
  <si>
    <t>Fakulta zdrav. a sociálnej práce</t>
  </si>
  <si>
    <t>Trnavská univerzita</t>
  </si>
  <si>
    <r>
      <t>Iné /</t>
    </r>
    <r>
      <rPr>
        <sz val="12"/>
        <color indexed="10"/>
        <rFont val="Times New Roman"/>
        <family val="1"/>
      </rPr>
      <t>prestup na inú VŠ, úmrtie</t>
    </r>
    <r>
      <rPr>
        <sz val="12"/>
        <rFont val="Times New Roman"/>
        <family val="0"/>
      </rPr>
      <t>/</t>
    </r>
  </si>
  <si>
    <t>S</t>
  </si>
  <si>
    <t>PhD.</t>
  </si>
  <si>
    <t>ThDr.</t>
  </si>
  <si>
    <r>
      <t xml:space="preserve">1. </t>
    </r>
    <r>
      <rPr>
        <sz val="12"/>
        <rFont val="Times New Roman"/>
        <family val="0"/>
      </rPr>
      <t>stupeň</t>
    </r>
  </si>
  <si>
    <r>
      <t>učiteľstvo predmetu pedagogika výtv</t>
    </r>
    <r>
      <rPr>
        <sz val="12"/>
        <color indexed="10"/>
        <rFont val="Times New Roman"/>
        <family val="1"/>
      </rPr>
      <t>a</t>
    </r>
    <r>
      <rPr>
        <sz val="12"/>
        <rFont val="Times New Roman"/>
        <family val="0"/>
      </rPr>
      <t>rného umenia</t>
    </r>
  </si>
  <si>
    <t>3.stupeň</t>
  </si>
  <si>
    <t>doplnené: Ing. A. Richnáková</t>
  </si>
  <si>
    <t xml:space="preserve">Zdravotníctva </t>
  </si>
  <si>
    <t>v roku 2007/08</t>
  </si>
  <si>
    <t xml:space="preserve">Tabuľka č. 2: Počet absolventov, ktorí riadne skončili štúdium v akademickom roku 2008/2009 </t>
  </si>
  <si>
    <t>KEGA</t>
  </si>
  <si>
    <t>FF TVU</t>
  </si>
  <si>
    <t>3/6336/08</t>
  </si>
  <si>
    <t>3/5105/07</t>
  </si>
  <si>
    <t>3/6254/08</t>
  </si>
  <si>
    <t>PdF TVU</t>
  </si>
  <si>
    <t xml:space="preserve"> Budovanie e-laboratória  interaktívnych vzdialených experimentov ako báza Integrovaného e-Learningu  pre výučbu študentov a učiteľov tretieho tisícročia</t>
  </si>
  <si>
    <t>3/7227/09</t>
  </si>
  <si>
    <t>3/7263/09</t>
  </si>
  <si>
    <t>Inovácia vysokoškolskej prípravy a ďalšieho vzdelávania učiteľov chémie základných a stredných škôl využívajúca konštruktivistický prístup a smerujúca k zvýšeniu prírodovednej gramotnosti učiteľov i žiakov</t>
  </si>
  <si>
    <t>3/5275/07</t>
  </si>
  <si>
    <t>3/5251/07</t>
  </si>
  <si>
    <t>3/7035/09</t>
  </si>
  <si>
    <t xml:space="preserve">Skúmanie možností aplikácie inkluzívnej pedagogiky v stredoeurópskom regióne </t>
  </si>
  <si>
    <t>3/6013/08</t>
  </si>
  <si>
    <t>3/7040/09</t>
  </si>
  <si>
    <t>Vytvorenie a overenie obsahovej náplne predmetu "Metodológia vedy a pedagogického výskumu" pre študijný program Učiteľstvo akademických predmetov.</t>
  </si>
  <si>
    <t>3/5038/07</t>
  </si>
  <si>
    <t>PraF TVU</t>
  </si>
  <si>
    <t>Tvorba bakalárskeho a magiterského študijného programu "Európske a medzinárodné právo v anglickom jazyku"</t>
  </si>
  <si>
    <t>3/7445/09</t>
  </si>
  <si>
    <t>FZaSP TVU</t>
  </si>
  <si>
    <t>09/1/6/24</t>
  </si>
  <si>
    <t>Kvalita zdravotníckej starostlivosti o pacientov po úraze mozgu vo vybratých zdravotníckych zariadeniach</t>
  </si>
  <si>
    <t>101/2008</t>
  </si>
  <si>
    <t>Organizovanie fakultného kola súťaže ŠVOČ</t>
  </si>
  <si>
    <t>(prázdne)</t>
  </si>
  <si>
    <t>Podpora zdravia na pracoviskách VÚC Trnavského kraja</t>
  </si>
  <si>
    <t>72/2008</t>
  </si>
  <si>
    <t>Rozvoj WEB-BASED mulimediálnej výučby na Katedre verejného zdravotníctva FZ a SP TRUNI</t>
  </si>
  <si>
    <t>09/1/6/39</t>
  </si>
  <si>
    <t>Vydanie vysokoškolskej učebnice ,,Všeobecná patologická fyziológia"</t>
  </si>
  <si>
    <t>09/2/3/39</t>
  </si>
  <si>
    <t>09/2/3/42</t>
  </si>
  <si>
    <t>09/2/3/40</t>
  </si>
  <si>
    <t>09/2/3/38</t>
  </si>
  <si>
    <t>OGS-K-2008/25</t>
  </si>
  <si>
    <t>09/2/3/41</t>
  </si>
  <si>
    <t>09/2/3/37</t>
  </si>
  <si>
    <t>MK-4970/2009/   4.3.4</t>
  </si>
  <si>
    <t>09/2/4/13</t>
  </si>
  <si>
    <t>09/2/3/35</t>
  </si>
  <si>
    <t>09/2/3/43</t>
  </si>
  <si>
    <t>09/3/9/17</t>
  </si>
  <si>
    <t>Ústav dejín TVU</t>
  </si>
  <si>
    <t>Mesto Trnava a Trnavská univerzita 1635-1777</t>
  </si>
  <si>
    <t>09/2/3/45</t>
  </si>
  <si>
    <t>VEGA</t>
  </si>
  <si>
    <t>Axiologické a psychologické dimenzie stability a variability.hodnotových systémov a vzťahov v postmodernej spoločnosti..</t>
  </si>
  <si>
    <t>1/4521/07</t>
  </si>
  <si>
    <t>1/0277/08</t>
  </si>
  <si>
    <t>1/0248/08</t>
  </si>
  <si>
    <t>1/0691/08</t>
  </si>
  <si>
    <t>1/0177/08</t>
  </si>
  <si>
    <t>1/0846/08</t>
  </si>
  <si>
    <t>1/0299/08</t>
  </si>
  <si>
    <t>2/0067/09</t>
  </si>
  <si>
    <t>1/0732/09</t>
  </si>
  <si>
    <t>1/0391/08</t>
  </si>
  <si>
    <t>1/4520/07</t>
  </si>
  <si>
    <t>1/0408/09</t>
  </si>
  <si>
    <t>2/0105/09</t>
  </si>
  <si>
    <t>1/0655/08</t>
  </si>
  <si>
    <t>1/0278/08</t>
  </si>
  <si>
    <t>1/4535/07</t>
  </si>
  <si>
    <t>2/0120/09</t>
  </si>
  <si>
    <t>1/0874/08</t>
  </si>
  <si>
    <t>2/0113/08</t>
  </si>
  <si>
    <t>Faktory ovplyvňujúce obranné správanie u vtákov: vplyv sociálneho systému, pohlavia, kvality a  skúseností rodičovského páru na intenzitu hniezdnej obrany u trsteniarika škriekavého (Acrocephalus arundinaceus)</t>
  </si>
  <si>
    <t>1/0566/09</t>
  </si>
  <si>
    <t>1/0452/08</t>
  </si>
  <si>
    <t>1/0332/08</t>
  </si>
  <si>
    <t>1/0884/08</t>
  </si>
  <si>
    <t>Kognitívne, emocionálne a morálne aspekty školského šikanovania a ich využitie v prevencii šikanovania na základnej škole.</t>
  </si>
  <si>
    <t>1/0065/09</t>
  </si>
  <si>
    <t>Zmeny školského prostredia z hľadiska reprodukcie kultúrnej gramotnosti</t>
  </si>
  <si>
    <t>1/0172/09</t>
  </si>
  <si>
    <t>Integrálne grafy a iné grafové štruktúry...</t>
  </si>
  <si>
    <t>1/4001/07</t>
  </si>
  <si>
    <t>2/7138/27</t>
  </si>
  <si>
    <t>2/0109/09</t>
  </si>
  <si>
    <t>Dôstojnosť ľudskej osoby a liberalizácia pracovnoprávnych vzťahov</t>
  </si>
  <si>
    <t>1/0183/09</t>
  </si>
  <si>
    <t>Europeizácia a transnacionalizácia pracovných vzťahov...</t>
  </si>
  <si>
    <t>1/4619/07</t>
  </si>
  <si>
    <t>Garancie procesných práv v trestnom konaní v rámci Európskej únie</t>
  </si>
  <si>
    <t>1/0011/08</t>
  </si>
  <si>
    <t>Hospodárska kriminalita v Slovenskej republike</t>
  </si>
  <si>
    <t>1/0056/08</t>
  </si>
  <si>
    <t>1/0543/08</t>
  </si>
  <si>
    <t>Presadzovanie cieľov Rady Európy v právnej úprave rozhodovacej činnosti verejnej správy</t>
  </si>
  <si>
    <t>1/0387/08</t>
  </si>
  <si>
    <t>Význam  medzinárodnej zmluvy ako inštitútu medzinárodného práva v globalizovanom právnom prostredí  a jej interakcia s právnym poriadkom Slovenskej republiky</t>
  </si>
  <si>
    <t>v tom v externej forme počet 
v štátnej alebo vo verejnej službe</t>
  </si>
  <si>
    <t>Možnosti psychologickej, sociálnej a logoterapeutickej intervencie v systéme poradenských služieb "Pomoc obetiam násilia na Slovensku": Retrospektívna analýza a ďalšie perspektívy</t>
  </si>
  <si>
    <t>Globálne prístupné experimenty v prírodných vedách ako súčasť integrovaného a e-learningu</t>
  </si>
  <si>
    <t>Justiniánske digestá a ich sprístupňovanie vo vedeckej a odbornej komunite</t>
  </si>
  <si>
    <t>Štát a cirkev. Prienik dvoch právnych systémov medzinárodného spoločenstva v súčasnej dobe. Interakcia a vzťahy kánonického práva, Slovenského práva, Európskeho práva a medzinárodného práva</t>
  </si>
  <si>
    <t>Prierezová štúdia postojov, návykov a informovanosti o drogách žiakov ZŠ vo veku 8-15 rokov na území SR</t>
  </si>
  <si>
    <t>Úrazy a ich následky - kvalita života a využívanie zdrav. starostlivosti vo vybraných zdravotníckych zariadeniach TTSK</t>
  </si>
  <si>
    <t>09/2/4/14</t>
  </si>
  <si>
    <t>TT-I-2/2009/OZaHF</t>
  </si>
  <si>
    <t>75/2009</t>
  </si>
  <si>
    <t>26/2009/OZaHF</t>
  </si>
  <si>
    <r>
      <t>12...</t>
    </r>
    <r>
      <rPr>
        <sz val="12"/>
        <rFont val="Times New Roman"/>
        <family val="0"/>
      </rPr>
      <t>14</t>
    </r>
  </si>
  <si>
    <r>
      <t>226</t>
    </r>
    <r>
      <rPr>
        <sz val="12"/>
        <rFont val="Times New Roman"/>
        <family val="0"/>
      </rPr>
      <t>...230</t>
    </r>
  </si>
  <si>
    <r>
      <t>531...</t>
    </r>
    <r>
      <rPr>
        <sz val="12"/>
        <rFont val="Times New Roman"/>
        <family val="0"/>
      </rPr>
      <t>536</t>
    </r>
  </si>
  <si>
    <r>
      <t>10....</t>
    </r>
    <r>
      <rPr>
        <sz val="12"/>
        <rFont val="Times New Roman"/>
        <family val="0"/>
      </rPr>
      <t>11</t>
    </r>
  </si>
  <si>
    <r>
      <t>16.....</t>
    </r>
    <r>
      <rPr>
        <sz val="12"/>
        <rFont val="Times New Roman"/>
        <family val="0"/>
      </rPr>
      <t>20</t>
    </r>
  </si>
  <si>
    <r>
      <t>323...</t>
    </r>
    <r>
      <rPr>
        <sz val="12"/>
        <rFont val="Times New Roman"/>
        <family val="0"/>
      </rPr>
      <t>325</t>
    </r>
  </si>
  <si>
    <r>
      <t>0.....</t>
    </r>
    <r>
      <rPr>
        <sz val="12"/>
        <rFont val="Times New Roman"/>
        <family val="0"/>
      </rPr>
      <t>1</t>
    </r>
  </si>
  <si>
    <r>
      <t>1.....</t>
    </r>
    <r>
      <rPr>
        <sz val="12"/>
        <rFont val="Times New Roman"/>
        <family val="0"/>
      </rPr>
      <t>0</t>
    </r>
  </si>
  <si>
    <r>
      <t>97....</t>
    </r>
    <r>
      <rPr>
        <sz val="12"/>
        <rFont val="Times New Roman"/>
        <family val="0"/>
      </rPr>
      <t>98</t>
    </r>
  </si>
  <si>
    <r>
      <t>1438..</t>
    </r>
    <r>
      <rPr>
        <sz val="12"/>
        <rFont val="Times New Roman"/>
        <family val="0"/>
      </rPr>
      <t>1448</t>
    </r>
  </si>
  <si>
    <t xml:space="preserve">UK TU - Univerzitná knižnica Trnavskej univerzity </t>
  </si>
  <si>
    <t>Údaje su opravené na základe odoslaných podkladov do Centrálneho registra publikačnej činnosti SR.</t>
  </si>
  <si>
    <t>Opravila: Mária Cíbiková, evidencia publ. činnosti, UK TU</t>
  </si>
  <si>
    <t>APVV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</si>
</sst>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0.0%"/>
    <numFmt numFmtId="166" formatCode="#,##0.0"/>
    <numFmt numFmtId="167" formatCode="_-* #,##0\ _S_k_-;\-* #,##0\ _S_k_-;_-* &quot;-&quot;??\ _S_k_-;_-@_-"/>
    <numFmt numFmtId="168" formatCode="0.0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0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distributed"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right" vertical="center" wrapText="1" indent="1"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167" fontId="0" fillId="0" borderId="10" xfId="41" applyNumberFormat="1" applyFont="1" applyBorder="1" applyAlignment="1">
      <alignment/>
    </xf>
    <xf numFmtId="0" fontId="0" fillId="0" borderId="10" xfId="55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7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28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0" fillId="0" borderId="19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30" fillId="0" borderId="0" xfId="0" applyFont="1" applyAlignment="1">
      <alignment/>
    </xf>
    <xf numFmtId="49" fontId="3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0" fillId="0" borderId="2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5.75"/>
  <sheetData>
    <row r="1" spans="1:9" ht="120.75" customHeight="1">
      <c r="A1" s="186" t="s">
        <v>286</v>
      </c>
      <c r="B1" s="186"/>
      <c r="C1" s="186"/>
      <c r="D1" s="186"/>
      <c r="E1" s="186"/>
      <c r="F1" s="186"/>
      <c r="G1" s="186"/>
      <c r="H1" s="186"/>
      <c r="I1" s="186"/>
    </row>
  </sheetData>
  <sheetProtection/>
  <mergeCells count="1">
    <mergeCell ref="A1:I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0">
      <selection activeCell="A14" sqref="A14:D21"/>
    </sheetView>
  </sheetViews>
  <sheetFormatPr defaultColWidth="9.00390625" defaultRowHeight="15.75"/>
  <cols>
    <col min="1" max="4" width="15.625" style="0" customWidth="1"/>
    <col min="5" max="5" width="18.00390625" style="0" customWidth="1"/>
  </cols>
  <sheetData>
    <row r="1" spans="1:4" ht="52.5" customHeight="1">
      <c r="A1" s="212" t="s">
        <v>113</v>
      </c>
      <c r="B1" s="212"/>
      <c r="C1" s="212"/>
      <c r="D1" s="212"/>
    </row>
    <row r="2" spans="1:4" s="4" customFormat="1" ht="63">
      <c r="A2" s="38" t="s">
        <v>152</v>
      </c>
      <c r="B2" s="38" t="s">
        <v>182</v>
      </c>
      <c r="C2" s="38" t="s">
        <v>183</v>
      </c>
      <c r="D2" s="38" t="s">
        <v>184</v>
      </c>
    </row>
    <row r="3" spans="1:4" ht="15.75">
      <c r="A3" s="3" t="s">
        <v>312</v>
      </c>
      <c r="B3" s="3">
        <v>600</v>
      </c>
      <c r="C3" s="3">
        <v>570</v>
      </c>
      <c r="D3" s="3">
        <v>580</v>
      </c>
    </row>
    <row r="4" spans="1:4" ht="15.75">
      <c r="A4" s="3" t="s">
        <v>305</v>
      </c>
      <c r="B4" s="3">
        <v>870</v>
      </c>
      <c r="C4" s="3">
        <v>300</v>
      </c>
      <c r="D4" s="3">
        <v>667.1</v>
      </c>
    </row>
    <row r="5" spans="1:4" ht="31.5">
      <c r="A5" s="5" t="s">
        <v>654</v>
      </c>
      <c r="B5" s="3">
        <v>996</v>
      </c>
      <c r="C5" s="3">
        <v>500</v>
      </c>
      <c r="D5" s="3">
        <v>664.6</v>
      </c>
    </row>
    <row r="6" spans="1:4" ht="15.75">
      <c r="A6" s="3" t="s">
        <v>317</v>
      </c>
      <c r="B6" s="3">
        <v>600</v>
      </c>
      <c r="C6" s="3">
        <v>600</v>
      </c>
      <c r="D6" s="3">
        <v>600</v>
      </c>
    </row>
    <row r="7" spans="1:4" ht="15.75">
      <c r="A7" s="3" t="s">
        <v>322</v>
      </c>
      <c r="B7" s="3">
        <v>1000</v>
      </c>
      <c r="C7" s="3">
        <v>663</v>
      </c>
      <c r="D7" s="3">
        <v>883.7</v>
      </c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3"/>
    </row>
    <row r="10" spans="1:4" ht="15.75">
      <c r="A10" s="2" t="s">
        <v>655</v>
      </c>
      <c r="B10" s="3">
        <v>1000</v>
      </c>
      <c r="C10" s="3">
        <v>300</v>
      </c>
      <c r="D10" s="3">
        <v>701.4</v>
      </c>
    </row>
    <row r="11" ht="15.75">
      <c r="D11" t="s">
        <v>171</v>
      </c>
    </row>
    <row r="12" spans="1:4" ht="31.5" customHeight="1">
      <c r="A12" s="190" t="s">
        <v>185</v>
      </c>
      <c r="B12" s="191"/>
      <c r="C12" s="191"/>
      <c r="D12" s="191"/>
    </row>
    <row r="13" spans="1:4" ht="63">
      <c r="A13" s="30" t="s">
        <v>152</v>
      </c>
      <c r="B13" s="30" t="s">
        <v>182</v>
      </c>
      <c r="C13" s="30" t="s">
        <v>183</v>
      </c>
      <c r="D13" s="30" t="s">
        <v>184</v>
      </c>
    </row>
    <row r="14" spans="1:4" ht="15.75">
      <c r="A14" s="3" t="s">
        <v>312</v>
      </c>
      <c r="B14" s="3">
        <v>6000</v>
      </c>
      <c r="C14" s="3">
        <v>3000</v>
      </c>
      <c r="D14" s="3">
        <v>4500</v>
      </c>
    </row>
    <row r="15" spans="1:4" ht="15.75">
      <c r="A15" s="3" t="s">
        <v>305</v>
      </c>
      <c r="B15" s="3">
        <v>6000</v>
      </c>
      <c r="C15" s="3">
        <v>3000</v>
      </c>
      <c r="D15" s="3">
        <v>4500</v>
      </c>
    </row>
    <row r="16" spans="1:4" ht="31.5">
      <c r="A16" s="5" t="s">
        <v>654</v>
      </c>
      <c r="B16" s="3">
        <v>6000</v>
      </c>
      <c r="C16" s="3">
        <v>3000</v>
      </c>
      <c r="D16" s="3">
        <v>4500</v>
      </c>
    </row>
    <row r="17" spans="1:4" ht="15.75">
      <c r="A17" s="3" t="s">
        <v>317</v>
      </c>
      <c r="B17" s="3">
        <v>6000</v>
      </c>
      <c r="C17" s="3">
        <v>3000</v>
      </c>
      <c r="D17" s="3">
        <v>4500</v>
      </c>
    </row>
    <row r="18" spans="1:4" ht="15.75">
      <c r="A18" s="3" t="s">
        <v>322</v>
      </c>
      <c r="B18" s="3">
        <v>6000</v>
      </c>
      <c r="C18" s="3">
        <v>3000</v>
      </c>
      <c r="D18" s="3">
        <v>4500</v>
      </c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15.75">
      <c r="A21" s="2" t="s">
        <v>655</v>
      </c>
      <c r="B21" s="3">
        <v>6000</v>
      </c>
      <c r="C21" s="3">
        <v>3000</v>
      </c>
      <c r="D21" s="3">
        <v>4500</v>
      </c>
    </row>
    <row r="22" ht="15.75">
      <c r="D22" t="s">
        <v>171</v>
      </c>
    </row>
  </sheetData>
  <sheetProtection/>
  <mergeCells count="2">
    <mergeCell ref="A1:D1"/>
    <mergeCell ref="A12:D12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5" zoomScaleSheetLayoutView="75" zoomScalePageLayoutView="0" workbookViewId="0" topLeftCell="A4">
      <selection activeCell="A16" sqref="A16"/>
    </sheetView>
  </sheetViews>
  <sheetFormatPr defaultColWidth="9.00390625" defaultRowHeight="15.75"/>
  <cols>
    <col min="1" max="9" width="12.625" style="0" customWidth="1"/>
  </cols>
  <sheetData>
    <row r="1" spans="1:9" ht="20.25">
      <c r="A1" s="192" t="s">
        <v>112</v>
      </c>
      <c r="B1" s="193"/>
      <c r="C1" s="193"/>
      <c r="D1" s="193"/>
      <c r="E1" s="193"/>
      <c r="F1" s="193"/>
      <c r="G1" s="193"/>
      <c r="H1" s="193"/>
      <c r="I1" s="193"/>
    </row>
    <row r="2" ht="15.75">
      <c r="A2" t="s">
        <v>32</v>
      </c>
    </row>
    <row r="3" spans="1:10" s="7" customFormat="1" ht="78.75">
      <c r="A3" s="30" t="s">
        <v>186</v>
      </c>
      <c r="B3" s="30" t="s">
        <v>187</v>
      </c>
      <c r="C3" s="30" t="s">
        <v>188</v>
      </c>
      <c r="D3" s="30" t="s">
        <v>189</v>
      </c>
      <c r="E3" s="30" t="s">
        <v>190</v>
      </c>
      <c r="F3" s="30" t="s">
        <v>191</v>
      </c>
      <c r="G3" s="30" t="s">
        <v>192</v>
      </c>
      <c r="H3" s="30" t="s">
        <v>193</v>
      </c>
      <c r="I3" s="8" t="s">
        <v>656</v>
      </c>
      <c r="J3" s="110" t="s">
        <v>156</v>
      </c>
    </row>
    <row r="4" spans="1:10" s="7" customFormat="1" ht="15.75">
      <c r="A4" s="8" t="s">
        <v>111</v>
      </c>
      <c r="B4" s="8"/>
      <c r="C4" s="8"/>
      <c r="D4" s="8"/>
      <c r="E4" s="8"/>
      <c r="F4" s="8"/>
      <c r="G4" s="8"/>
      <c r="H4" s="8"/>
      <c r="I4" s="8"/>
      <c r="J4" s="110"/>
    </row>
    <row r="5" spans="1:10" ht="15.75">
      <c r="A5" s="2">
        <v>2002</v>
      </c>
      <c r="B5" s="78">
        <v>1456</v>
      </c>
      <c r="C5" s="3">
        <v>52</v>
      </c>
      <c r="D5" s="3">
        <v>1</v>
      </c>
      <c r="E5" s="78">
        <v>1</v>
      </c>
      <c r="F5" s="3">
        <v>0</v>
      </c>
      <c r="G5" s="78">
        <v>64</v>
      </c>
      <c r="H5" s="78">
        <v>156</v>
      </c>
      <c r="I5" s="3">
        <v>1</v>
      </c>
      <c r="J5">
        <f>SUM(B5:I5)</f>
        <v>1731</v>
      </c>
    </row>
    <row r="6" spans="1:10" ht="15.75">
      <c r="A6" s="2">
        <v>2003</v>
      </c>
      <c r="B6" s="78">
        <v>1454</v>
      </c>
      <c r="C6" s="3">
        <v>51</v>
      </c>
      <c r="D6" s="3">
        <v>9</v>
      </c>
      <c r="E6" s="78">
        <v>3</v>
      </c>
      <c r="F6" s="3">
        <v>0</v>
      </c>
      <c r="G6" s="78">
        <v>163</v>
      </c>
      <c r="H6" s="78">
        <v>174</v>
      </c>
      <c r="I6" s="3">
        <v>1</v>
      </c>
      <c r="J6">
        <f aca="true" t="shared" si="0" ref="J6:J12">SUM(B6:I6)</f>
        <v>1855</v>
      </c>
    </row>
    <row r="7" spans="1:10" ht="15.75">
      <c r="A7" s="2">
        <v>2004</v>
      </c>
      <c r="B7" s="78">
        <v>1155</v>
      </c>
      <c r="C7" s="78">
        <v>49</v>
      </c>
      <c r="D7" s="3">
        <v>15</v>
      </c>
      <c r="E7" s="78">
        <v>4</v>
      </c>
      <c r="F7" s="3">
        <v>0</v>
      </c>
      <c r="G7" s="78">
        <v>174</v>
      </c>
      <c r="H7" s="78">
        <v>300</v>
      </c>
      <c r="I7" s="78">
        <v>19</v>
      </c>
      <c r="J7">
        <f t="shared" si="0"/>
        <v>1716</v>
      </c>
    </row>
    <row r="8" spans="1:10" ht="15.75">
      <c r="A8" s="2">
        <v>2005</v>
      </c>
      <c r="B8" s="78">
        <v>1587</v>
      </c>
      <c r="C8" s="3">
        <v>77</v>
      </c>
      <c r="D8" s="3">
        <v>35</v>
      </c>
      <c r="E8" s="78">
        <v>6</v>
      </c>
      <c r="F8" s="3">
        <v>2</v>
      </c>
      <c r="G8" s="78">
        <v>259</v>
      </c>
      <c r="H8" s="78">
        <v>476</v>
      </c>
      <c r="I8" s="3">
        <v>11</v>
      </c>
      <c r="J8">
        <f t="shared" si="0"/>
        <v>2453</v>
      </c>
    </row>
    <row r="9" spans="1:10" ht="15.75">
      <c r="A9" s="2">
        <v>2006</v>
      </c>
      <c r="B9" s="78">
        <v>2437</v>
      </c>
      <c r="C9" s="78">
        <v>72</v>
      </c>
      <c r="D9" s="3">
        <v>23</v>
      </c>
      <c r="E9" s="3">
        <v>10</v>
      </c>
      <c r="F9" s="3">
        <v>0</v>
      </c>
      <c r="G9" s="78">
        <v>138</v>
      </c>
      <c r="H9" s="78">
        <v>180</v>
      </c>
      <c r="I9" s="3">
        <v>5</v>
      </c>
      <c r="J9">
        <f t="shared" si="0"/>
        <v>2865</v>
      </c>
    </row>
    <row r="10" spans="1:10" ht="15.75">
      <c r="A10" s="2">
        <v>2007</v>
      </c>
      <c r="B10" s="78">
        <v>172</v>
      </c>
      <c r="C10" s="78">
        <v>27</v>
      </c>
      <c r="D10" s="131">
        <v>45</v>
      </c>
      <c r="E10" s="3">
        <v>12</v>
      </c>
      <c r="F10" s="131">
        <v>0</v>
      </c>
      <c r="G10" s="78">
        <v>163</v>
      </c>
      <c r="H10" s="78">
        <v>187</v>
      </c>
      <c r="I10" s="3">
        <v>0</v>
      </c>
      <c r="J10">
        <f t="shared" si="0"/>
        <v>606</v>
      </c>
    </row>
    <row r="11" spans="1:10" ht="15.75">
      <c r="A11" s="2">
        <v>2008</v>
      </c>
      <c r="B11" s="78">
        <v>16</v>
      </c>
      <c r="C11" s="78">
        <v>53</v>
      </c>
      <c r="D11" s="3">
        <v>56</v>
      </c>
      <c r="E11" s="3">
        <v>14</v>
      </c>
      <c r="F11" s="3">
        <v>0</v>
      </c>
      <c r="G11" s="78">
        <v>311</v>
      </c>
      <c r="H11" s="78">
        <v>271</v>
      </c>
      <c r="I11" s="78">
        <v>3</v>
      </c>
      <c r="J11">
        <f t="shared" si="0"/>
        <v>724</v>
      </c>
    </row>
    <row r="12" spans="1:10" ht="15.75">
      <c r="A12" s="2">
        <v>2009</v>
      </c>
      <c r="B12" s="3">
        <v>0</v>
      </c>
      <c r="C12" s="78">
        <v>59</v>
      </c>
      <c r="D12" s="3">
        <v>23</v>
      </c>
      <c r="E12" s="3">
        <v>0</v>
      </c>
      <c r="F12" s="3">
        <v>0</v>
      </c>
      <c r="G12" s="3">
        <v>40</v>
      </c>
      <c r="H12" s="78">
        <v>96</v>
      </c>
      <c r="I12" s="3">
        <v>0</v>
      </c>
      <c r="J12">
        <f t="shared" si="0"/>
        <v>218</v>
      </c>
    </row>
    <row r="14" spans="1:9" ht="15.75">
      <c r="A14" t="s">
        <v>114</v>
      </c>
      <c r="I14" s="9"/>
    </row>
    <row r="15" spans="1:9" ht="78.75">
      <c r="A15" s="30" t="s">
        <v>186</v>
      </c>
      <c r="B15" s="30" t="s">
        <v>187</v>
      </c>
      <c r="C15" s="30" t="s">
        <v>188</v>
      </c>
      <c r="D15" s="30" t="s">
        <v>189</v>
      </c>
      <c r="E15" s="30" t="s">
        <v>190</v>
      </c>
      <c r="F15" s="8" t="s">
        <v>191</v>
      </c>
      <c r="G15" s="30" t="s">
        <v>192</v>
      </c>
      <c r="H15" s="30" t="s">
        <v>193</v>
      </c>
      <c r="I15" s="8" t="s">
        <v>33</v>
      </c>
    </row>
    <row r="16" spans="1:9" ht="15.75">
      <c r="A16" s="8" t="s">
        <v>111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2">
        <v>2002</v>
      </c>
      <c r="B17" s="3">
        <f aca="true" t="shared" si="1" ref="B17:I17">ROUND((B5/$J$5)*100,0)</f>
        <v>84</v>
      </c>
      <c r="C17" s="3">
        <f t="shared" si="1"/>
        <v>3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4</v>
      </c>
      <c r="H17" s="3">
        <f t="shared" si="1"/>
        <v>9</v>
      </c>
      <c r="I17" s="3">
        <f t="shared" si="1"/>
        <v>0</v>
      </c>
    </row>
    <row r="18" spans="1:9" ht="15.75">
      <c r="A18" s="2">
        <v>2003</v>
      </c>
      <c r="B18" s="3">
        <f>ROUND((B6/$J$6)*100,0)</f>
        <v>78</v>
      </c>
      <c r="C18" s="3">
        <f aca="true" t="shared" si="2" ref="C18:H18">ROUND((C6/$J$6)*100,0)</f>
        <v>3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9</v>
      </c>
      <c r="H18" s="3">
        <f t="shared" si="2"/>
        <v>9</v>
      </c>
      <c r="I18" s="3">
        <f aca="true" t="shared" si="3" ref="I18:I23">ROUND((I6/$J$5)*100,0)</f>
        <v>0</v>
      </c>
    </row>
    <row r="19" spans="1:9" ht="15.75">
      <c r="A19" s="2">
        <v>2004</v>
      </c>
      <c r="B19" s="3">
        <f>ROUND((B7/$J$7)*100,0)</f>
        <v>67</v>
      </c>
      <c r="C19" s="3">
        <f aca="true" t="shared" si="4" ref="C19:H19">ROUND((C7/$J$7)*100,0)</f>
        <v>3</v>
      </c>
      <c r="D19" s="3">
        <f t="shared" si="4"/>
        <v>1</v>
      </c>
      <c r="E19" s="3">
        <f t="shared" si="4"/>
        <v>0</v>
      </c>
      <c r="F19" s="3">
        <f t="shared" si="4"/>
        <v>0</v>
      </c>
      <c r="G19" s="3">
        <f t="shared" si="4"/>
        <v>10</v>
      </c>
      <c r="H19" s="3">
        <f t="shared" si="4"/>
        <v>17</v>
      </c>
      <c r="I19" s="3">
        <f t="shared" si="3"/>
        <v>1</v>
      </c>
    </row>
    <row r="20" spans="1:9" ht="15.75">
      <c r="A20" s="2">
        <v>2005</v>
      </c>
      <c r="B20" s="3">
        <f>ROUND((B8/$J$8)*100,0)</f>
        <v>65</v>
      </c>
      <c r="C20" s="3">
        <f aca="true" t="shared" si="5" ref="C20:H20">ROUND((C8/$J$8)*100,0)</f>
        <v>3</v>
      </c>
      <c r="D20" s="3">
        <f t="shared" si="5"/>
        <v>1</v>
      </c>
      <c r="E20" s="3">
        <f t="shared" si="5"/>
        <v>0</v>
      </c>
      <c r="F20" s="3">
        <f t="shared" si="5"/>
        <v>0</v>
      </c>
      <c r="G20" s="3">
        <f t="shared" si="5"/>
        <v>11</v>
      </c>
      <c r="H20" s="3">
        <f t="shared" si="5"/>
        <v>19</v>
      </c>
      <c r="I20" s="3">
        <f t="shared" si="3"/>
        <v>1</v>
      </c>
    </row>
    <row r="21" spans="1:9" ht="15.75">
      <c r="A21" s="2">
        <v>2006</v>
      </c>
      <c r="B21" s="3">
        <f>ROUND((B9/$J$9)*100,0)</f>
        <v>85</v>
      </c>
      <c r="C21" s="3">
        <f aca="true" t="shared" si="6" ref="C21:H21">ROUND((C9/$J$9)*100,0)</f>
        <v>3</v>
      </c>
      <c r="D21" s="3">
        <f t="shared" si="6"/>
        <v>1</v>
      </c>
      <c r="E21" s="3">
        <f t="shared" si="6"/>
        <v>0</v>
      </c>
      <c r="F21" s="3">
        <f t="shared" si="6"/>
        <v>0</v>
      </c>
      <c r="G21" s="3">
        <f t="shared" si="6"/>
        <v>5</v>
      </c>
      <c r="H21" s="3">
        <f t="shared" si="6"/>
        <v>6</v>
      </c>
      <c r="I21" s="3">
        <f t="shared" si="3"/>
        <v>0</v>
      </c>
    </row>
    <row r="22" spans="1:9" ht="15.75">
      <c r="A22" s="2">
        <v>2007</v>
      </c>
      <c r="B22" s="3">
        <f>ROUND((B10/$J$10)*100,0)</f>
        <v>28</v>
      </c>
      <c r="C22" s="3">
        <f aca="true" t="shared" si="7" ref="C22:H22">ROUND((C10/$J$10)*100,0)</f>
        <v>4</v>
      </c>
      <c r="D22" s="3">
        <f t="shared" si="7"/>
        <v>7</v>
      </c>
      <c r="E22" s="3">
        <f t="shared" si="7"/>
        <v>2</v>
      </c>
      <c r="F22" s="3">
        <f t="shared" si="7"/>
        <v>0</v>
      </c>
      <c r="G22" s="3">
        <f t="shared" si="7"/>
        <v>27</v>
      </c>
      <c r="H22" s="3">
        <f t="shared" si="7"/>
        <v>31</v>
      </c>
      <c r="I22" s="3">
        <f t="shared" si="3"/>
        <v>0</v>
      </c>
    </row>
    <row r="23" spans="1:9" ht="15.75">
      <c r="A23" s="2">
        <v>2008</v>
      </c>
      <c r="B23" s="3">
        <f>ROUND((B11/$J$11)*100,0)</f>
        <v>2</v>
      </c>
      <c r="C23" s="3">
        <f aca="true" t="shared" si="8" ref="C23:H23">ROUND((C11/$J$11)*100,0)</f>
        <v>7</v>
      </c>
      <c r="D23" s="3">
        <f t="shared" si="8"/>
        <v>8</v>
      </c>
      <c r="E23" s="3">
        <f t="shared" si="8"/>
        <v>2</v>
      </c>
      <c r="F23" s="3">
        <f t="shared" si="8"/>
        <v>0</v>
      </c>
      <c r="G23" s="3">
        <f t="shared" si="8"/>
        <v>43</v>
      </c>
      <c r="H23" s="3">
        <f t="shared" si="8"/>
        <v>37</v>
      </c>
      <c r="I23" s="3">
        <f t="shared" si="3"/>
        <v>0</v>
      </c>
    </row>
    <row r="24" spans="1:9" ht="15.75">
      <c r="A24" s="2">
        <v>2009</v>
      </c>
      <c r="B24" s="3">
        <f>ROUND((B12/$J$12)*100,0)</f>
        <v>0</v>
      </c>
      <c r="C24" s="3">
        <f aca="true" t="shared" si="9" ref="C24:I24">ROUND((C12/$J$12)*100,0)</f>
        <v>27</v>
      </c>
      <c r="D24" s="3">
        <f t="shared" si="9"/>
        <v>11</v>
      </c>
      <c r="E24" s="3">
        <f t="shared" si="9"/>
        <v>0</v>
      </c>
      <c r="F24" s="3">
        <f t="shared" si="9"/>
        <v>0</v>
      </c>
      <c r="G24" s="3">
        <f t="shared" si="9"/>
        <v>18</v>
      </c>
      <c r="H24" s="3">
        <f t="shared" si="9"/>
        <v>44</v>
      </c>
      <c r="I24" s="3">
        <f t="shared" si="9"/>
        <v>0</v>
      </c>
    </row>
    <row r="25" spans="8:9" ht="15.75">
      <c r="H25" s="24"/>
      <c r="I25" s="24" t="s">
        <v>171</v>
      </c>
    </row>
  </sheetData>
  <sheetProtection/>
  <mergeCells count="1">
    <mergeCell ref="A1:I1"/>
  </mergeCells>
  <printOptions/>
  <pageMargins left="0.75" right="0.75" top="0.49" bottom="0.5" header="0.4921259845" footer="0.4921259845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5.75"/>
  <cols>
    <col min="1" max="1" width="14.75390625" style="0" customWidth="1"/>
    <col min="2" max="9" width="12.625" style="0" customWidth="1"/>
  </cols>
  <sheetData>
    <row r="1" spans="1:9" s="4" customFormat="1" ht="16.5">
      <c r="A1" s="205" t="s">
        <v>427</v>
      </c>
      <c r="B1" s="216"/>
      <c r="C1" s="216"/>
      <c r="D1" s="216"/>
      <c r="E1" s="216"/>
      <c r="F1" s="216"/>
      <c r="G1" s="216"/>
      <c r="H1" s="216"/>
      <c r="I1" s="217"/>
    </row>
    <row r="2" s="4" customFormat="1" ht="15.75"/>
    <row r="3" spans="1:9" s="4" customFormat="1" ht="15.75">
      <c r="A3" s="201" t="s">
        <v>152</v>
      </c>
      <c r="B3" s="201" t="s">
        <v>194</v>
      </c>
      <c r="C3" s="213" t="s">
        <v>195</v>
      </c>
      <c r="D3" s="214"/>
      <c r="E3" s="215"/>
      <c r="F3" s="201" t="s">
        <v>196</v>
      </c>
      <c r="G3" s="213" t="s">
        <v>197</v>
      </c>
      <c r="H3" s="214"/>
      <c r="I3" s="215"/>
    </row>
    <row r="4" spans="1:9" s="4" customFormat="1" ht="31.5">
      <c r="A4" s="184"/>
      <c r="B4" s="184"/>
      <c r="C4" s="8" t="s">
        <v>46</v>
      </c>
      <c r="D4" s="8" t="s">
        <v>47</v>
      </c>
      <c r="E4" s="8" t="s">
        <v>48</v>
      </c>
      <c r="F4" s="184"/>
      <c r="G4" s="8" t="s">
        <v>46</v>
      </c>
      <c r="H4" s="8" t="s">
        <v>47</v>
      </c>
      <c r="I4" s="8" t="s">
        <v>48</v>
      </c>
    </row>
    <row r="5" spans="1:9" s="4" customFormat="1" ht="15.75">
      <c r="A5" s="136" t="s">
        <v>428</v>
      </c>
      <c r="B5" s="6">
        <v>8</v>
      </c>
      <c r="C5" s="161">
        <v>30</v>
      </c>
      <c r="D5" s="6">
        <v>22</v>
      </c>
      <c r="E5" s="6">
        <v>0</v>
      </c>
      <c r="F5" s="6">
        <v>4</v>
      </c>
      <c r="G5" s="6">
        <v>19</v>
      </c>
      <c r="H5" s="6">
        <v>0</v>
      </c>
      <c r="I5" s="6">
        <v>0</v>
      </c>
    </row>
    <row r="6" spans="1:9" ht="15.75">
      <c r="A6" s="136" t="s">
        <v>482</v>
      </c>
      <c r="B6" s="6">
        <v>5</v>
      </c>
      <c r="C6" s="161">
        <v>24.5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.75">
      <c r="A7" s="137" t="s">
        <v>664</v>
      </c>
      <c r="B7" s="2">
        <v>3</v>
      </c>
      <c r="C7" s="100">
        <v>13.75</v>
      </c>
      <c r="D7" s="2">
        <v>0</v>
      </c>
      <c r="E7" s="2">
        <v>0</v>
      </c>
      <c r="F7" s="2">
        <v>2</v>
      </c>
      <c r="G7" s="2">
        <v>10</v>
      </c>
      <c r="H7" s="2">
        <v>0</v>
      </c>
      <c r="I7" s="2">
        <v>0</v>
      </c>
    </row>
    <row r="8" spans="1:9" ht="15.75">
      <c r="A8" s="137" t="s">
        <v>518</v>
      </c>
      <c r="B8" s="2">
        <v>4</v>
      </c>
      <c r="C8" s="100">
        <v>25</v>
      </c>
      <c r="D8" s="2">
        <v>0</v>
      </c>
      <c r="E8" s="2">
        <v>0</v>
      </c>
      <c r="F8" s="2">
        <v>2</v>
      </c>
      <c r="G8" s="2">
        <v>4.5</v>
      </c>
      <c r="H8" s="2">
        <v>6</v>
      </c>
      <c r="I8" s="2">
        <v>0</v>
      </c>
    </row>
    <row r="9" spans="1:9" ht="15.75">
      <c r="A9" s="137" t="s">
        <v>488</v>
      </c>
      <c r="B9" s="2">
        <v>8</v>
      </c>
      <c r="C9" s="100">
        <v>45.5</v>
      </c>
      <c r="D9" s="2">
        <v>0</v>
      </c>
      <c r="E9" s="2">
        <v>0</v>
      </c>
      <c r="F9" s="2">
        <v>1</v>
      </c>
      <c r="G9" s="2">
        <v>8</v>
      </c>
      <c r="H9" s="2">
        <v>0</v>
      </c>
      <c r="I9" s="2">
        <v>0</v>
      </c>
    </row>
    <row r="10" spans="1:9" ht="15.75">
      <c r="A10" s="3" t="s">
        <v>25</v>
      </c>
      <c r="B10" s="130">
        <v>28</v>
      </c>
      <c r="C10" s="162">
        <f>SUM(C5:C9)</f>
        <v>138.75</v>
      </c>
      <c r="D10" s="130">
        <v>22</v>
      </c>
      <c r="E10" s="2">
        <v>0</v>
      </c>
      <c r="F10" s="130">
        <v>9</v>
      </c>
      <c r="G10" s="130">
        <f>SUM(G5:G9)</f>
        <v>41.5</v>
      </c>
      <c r="H10" s="130">
        <v>6</v>
      </c>
      <c r="I10" s="2">
        <v>0</v>
      </c>
    </row>
    <row r="11" spans="2:9" ht="15.75">
      <c r="B11" s="1"/>
      <c r="C11" s="1"/>
      <c r="D11" s="1"/>
      <c r="E11" s="1"/>
      <c r="F11" s="1"/>
      <c r="G11" s="1"/>
      <c r="H11" s="1"/>
      <c r="I11" s="1"/>
    </row>
    <row r="12" spans="1:9" ht="15.75">
      <c r="A12" s="3" t="s">
        <v>49</v>
      </c>
      <c r="B12" s="130">
        <v>28</v>
      </c>
      <c r="C12" s="162">
        <v>141.5</v>
      </c>
      <c r="D12" s="130">
        <v>10</v>
      </c>
      <c r="E12" s="130">
        <v>0</v>
      </c>
      <c r="F12" s="130">
        <v>8</v>
      </c>
      <c r="G12" s="130">
        <v>33</v>
      </c>
      <c r="H12" s="130">
        <v>0</v>
      </c>
      <c r="I12" s="130">
        <v>10</v>
      </c>
    </row>
    <row r="13" spans="1:9" ht="15.75">
      <c r="A13" s="3" t="s">
        <v>35</v>
      </c>
      <c r="B13" s="130">
        <v>0</v>
      </c>
      <c r="C13" s="162">
        <v>-2.75</v>
      </c>
      <c r="D13" s="130">
        <v>12</v>
      </c>
      <c r="E13" s="130">
        <v>0</v>
      </c>
      <c r="F13" s="130">
        <v>1</v>
      </c>
      <c r="G13" s="130">
        <v>8.5</v>
      </c>
      <c r="H13" s="130">
        <v>6</v>
      </c>
      <c r="I13" s="130">
        <v>-10</v>
      </c>
    </row>
    <row r="14" spans="1:9" ht="15.75">
      <c r="A14" s="20" t="s">
        <v>198</v>
      </c>
      <c r="B14" s="130">
        <v>0</v>
      </c>
      <c r="C14" s="162">
        <v>0.98</v>
      </c>
      <c r="D14" s="130">
        <v>2.2</v>
      </c>
      <c r="E14" s="130">
        <v>0</v>
      </c>
      <c r="F14" s="130">
        <v>1.125</v>
      </c>
      <c r="G14" s="130">
        <v>1.258</v>
      </c>
      <c r="H14" s="130">
        <v>0</v>
      </c>
      <c r="I14" s="130">
        <v>0</v>
      </c>
    </row>
    <row r="15" spans="8:9" ht="15.75">
      <c r="H15" s="24"/>
      <c r="I15" s="24" t="s">
        <v>171</v>
      </c>
    </row>
  </sheetData>
  <sheetProtection/>
  <mergeCells count="6">
    <mergeCell ref="G3:I3"/>
    <mergeCell ref="A1:I1"/>
    <mergeCell ref="A3:A4"/>
    <mergeCell ref="F3:F4"/>
    <mergeCell ref="B3:B4"/>
    <mergeCell ref="C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4">
      <selection activeCell="E25" sqref="E25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10" ht="48" customHeight="1">
      <c r="A1" s="180" t="s">
        <v>96</v>
      </c>
      <c r="B1" s="180"/>
      <c r="C1" s="180"/>
      <c r="D1" s="180"/>
      <c r="E1" s="180"/>
      <c r="F1" s="180"/>
      <c r="G1" s="4"/>
      <c r="H1" s="4"/>
      <c r="I1" s="16"/>
      <c r="J1" s="16"/>
    </row>
    <row r="2" spans="1:8" ht="47.25">
      <c r="A2" s="3" t="s">
        <v>115</v>
      </c>
      <c r="B2" s="30" t="s">
        <v>199</v>
      </c>
      <c r="C2" s="30" t="s">
        <v>200</v>
      </c>
      <c r="D2" s="30" t="s">
        <v>201</v>
      </c>
      <c r="E2" s="30" t="s">
        <v>202</v>
      </c>
      <c r="F2" s="30" t="s">
        <v>280</v>
      </c>
      <c r="G2" s="31"/>
      <c r="H2" s="31"/>
    </row>
    <row r="3" spans="1:8" ht="15.75">
      <c r="A3" s="3" t="s">
        <v>439</v>
      </c>
      <c r="B3" s="78" t="s">
        <v>440</v>
      </c>
      <c r="C3" s="78" t="s">
        <v>441</v>
      </c>
      <c r="D3" s="79">
        <v>39510</v>
      </c>
      <c r="E3" s="79">
        <v>39959</v>
      </c>
      <c r="F3" s="80" t="s">
        <v>442</v>
      </c>
      <c r="G3" s="23"/>
      <c r="H3" s="23"/>
    </row>
    <row r="4" spans="1:8" ht="15.75">
      <c r="A4" s="3" t="s">
        <v>443</v>
      </c>
      <c r="B4" s="78" t="s">
        <v>444</v>
      </c>
      <c r="C4" s="78" t="s">
        <v>441</v>
      </c>
      <c r="D4" s="79">
        <v>39510</v>
      </c>
      <c r="E4" s="79">
        <v>39959</v>
      </c>
      <c r="F4" s="80" t="s">
        <v>442</v>
      </c>
      <c r="G4" s="23"/>
      <c r="H4" s="23"/>
    </row>
    <row r="5" spans="1:8" ht="15.75">
      <c r="A5" s="3" t="s">
        <v>445</v>
      </c>
      <c r="B5" s="78" t="s">
        <v>446</v>
      </c>
      <c r="C5" s="78" t="s">
        <v>447</v>
      </c>
      <c r="D5" s="79">
        <v>39848</v>
      </c>
      <c r="E5" s="79"/>
      <c r="F5" s="80" t="s">
        <v>442</v>
      </c>
      <c r="G5" s="23"/>
      <c r="H5" s="23"/>
    </row>
    <row r="6" spans="1:8" ht="15.75">
      <c r="A6" s="3" t="s">
        <v>448</v>
      </c>
      <c r="B6" s="3" t="s">
        <v>449</v>
      </c>
      <c r="C6" s="3" t="s">
        <v>450</v>
      </c>
      <c r="D6" s="67">
        <v>38775</v>
      </c>
      <c r="E6" s="67"/>
      <c r="F6" s="2" t="s">
        <v>451</v>
      </c>
      <c r="G6" s="23"/>
      <c r="H6" s="23"/>
    </row>
    <row r="7" spans="1:8" ht="15.75">
      <c r="A7" s="3" t="s">
        <v>452</v>
      </c>
      <c r="B7" s="3" t="s">
        <v>453</v>
      </c>
      <c r="C7" s="3" t="s">
        <v>454</v>
      </c>
      <c r="D7" s="67">
        <v>38531</v>
      </c>
      <c r="E7" s="67">
        <v>39965</v>
      </c>
      <c r="F7" s="2" t="s">
        <v>451</v>
      </c>
      <c r="G7" s="23"/>
      <c r="H7" s="23"/>
    </row>
    <row r="8" spans="1:8" ht="15.75">
      <c r="A8" s="3" t="s">
        <v>455</v>
      </c>
      <c r="B8" s="3" t="s">
        <v>456</v>
      </c>
      <c r="C8" s="3" t="s">
        <v>450</v>
      </c>
      <c r="D8" s="67">
        <v>39430</v>
      </c>
      <c r="E8" s="67">
        <v>39960</v>
      </c>
      <c r="F8" s="2" t="s">
        <v>451</v>
      </c>
      <c r="G8" s="23"/>
      <c r="H8" s="23"/>
    </row>
    <row r="9" spans="1:8" ht="31.5">
      <c r="A9" s="3" t="s">
        <v>457</v>
      </c>
      <c r="B9" s="3" t="s">
        <v>458</v>
      </c>
      <c r="C9" s="5" t="s">
        <v>459</v>
      </c>
      <c r="D9" s="67">
        <v>39405</v>
      </c>
      <c r="E9" s="67"/>
      <c r="F9" s="2" t="s">
        <v>451</v>
      </c>
      <c r="G9" s="23"/>
      <c r="H9" s="23"/>
    </row>
    <row r="10" spans="1:8" ht="15.75">
      <c r="A10" s="3" t="s">
        <v>460</v>
      </c>
      <c r="B10" s="3" t="s">
        <v>461</v>
      </c>
      <c r="C10" s="3" t="s">
        <v>454</v>
      </c>
      <c r="D10" s="67">
        <v>39352</v>
      </c>
      <c r="E10" s="67"/>
      <c r="F10" s="2" t="s">
        <v>451</v>
      </c>
      <c r="G10" s="23"/>
      <c r="H10" s="23"/>
    </row>
    <row r="11" spans="1:8" ht="31.5">
      <c r="A11" s="3" t="s">
        <v>462</v>
      </c>
      <c r="B11" s="3" t="s">
        <v>463</v>
      </c>
      <c r="C11" s="5" t="s">
        <v>459</v>
      </c>
      <c r="D11" s="67">
        <v>40000</v>
      </c>
      <c r="E11" s="67"/>
      <c r="F11" s="2" t="s">
        <v>442</v>
      </c>
      <c r="G11" s="23"/>
      <c r="H11" s="23"/>
    </row>
    <row r="12" spans="1:8" ht="15.75">
      <c r="A12" s="11"/>
      <c r="B12" s="11"/>
      <c r="C12" s="11"/>
      <c r="D12" s="11"/>
      <c r="E12" s="11"/>
      <c r="F12" s="23"/>
      <c r="G12" s="23"/>
      <c r="H12" s="23"/>
    </row>
    <row r="13" spans="1:8" ht="15.75">
      <c r="A13" s="11"/>
      <c r="B13" s="11"/>
      <c r="C13" s="11"/>
      <c r="D13" s="11"/>
      <c r="E13" s="11"/>
      <c r="F13" s="23"/>
      <c r="G13" s="23"/>
      <c r="H13" s="23"/>
    </row>
    <row r="14" spans="2:8" ht="47.25">
      <c r="B14" s="46" t="s">
        <v>203</v>
      </c>
      <c r="C14" s="29"/>
      <c r="D14" s="30" t="s">
        <v>204</v>
      </c>
      <c r="E14" s="11"/>
      <c r="F14" s="23"/>
      <c r="G14" s="23"/>
      <c r="H14" s="23"/>
    </row>
    <row r="15" spans="2:8" ht="15.75">
      <c r="B15" s="20" t="s">
        <v>98</v>
      </c>
      <c r="C15" s="81">
        <v>7</v>
      </c>
      <c r="D15" s="2">
        <v>5</v>
      </c>
      <c r="E15" s="11"/>
      <c r="F15" s="11"/>
      <c r="G15" s="11"/>
      <c r="H15" s="11"/>
    </row>
    <row r="16" spans="2:8" ht="15.75">
      <c r="B16" s="39" t="s">
        <v>97</v>
      </c>
      <c r="C16" s="76">
        <v>6</v>
      </c>
      <c r="D16" s="2">
        <v>2</v>
      </c>
      <c r="E16" s="11"/>
      <c r="F16" s="11"/>
      <c r="G16" s="11"/>
      <c r="H16" s="11"/>
    </row>
    <row r="17" spans="2:8" ht="15.75">
      <c r="B17" s="20" t="s">
        <v>99</v>
      </c>
      <c r="C17" s="76">
        <v>0</v>
      </c>
      <c r="D17" s="2"/>
      <c r="E17" s="11"/>
      <c r="F17" s="11"/>
      <c r="G17" s="11"/>
      <c r="H17" s="11"/>
    </row>
    <row r="18" spans="2:8" ht="15.75">
      <c r="B18" s="3" t="s">
        <v>59</v>
      </c>
      <c r="C18" s="76">
        <v>2</v>
      </c>
      <c r="D18" s="2">
        <v>2</v>
      </c>
      <c r="E18" s="11"/>
      <c r="F18" s="11"/>
      <c r="G18" s="11"/>
      <c r="H18" s="11"/>
    </row>
    <row r="19" spans="2:6" ht="15.75">
      <c r="B19" s="3" t="s">
        <v>60</v>
      </c>
      <c r="C19" s="76">
        <v>1</v>
      </c>
      <c r="D19" s="2">
        <v>1</v>
      </c>
      <c r="E19" s="11"/>
      <c r="F19" s="11"/>
    </row>
    <row r="20" spans="2:6" ht="15.75">
      <c r="B20" s="3" t="s">
        <v>61</v>
      </c>
      <c r="C20" s="40"/>
      <c r="D20" s="3"/>
      <c r="E20" s="11"/>
      <c r="F20" s="11"/>
    </row>
    <row r="21" ht="15.75">
      <c r="D21" s="24" t="s">
        <v>171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5.75"/>
  <cols>
    <col min="1" max="1" width="4.125" style="0" customWidth="1"/>
    <col min="2" max="2" width="37.00390625" style="0" customWidth="1"/>
    <col min="3" max="3" width="24.375" style="0" customWidth="1"/>
    <col min="4" max="5" width="12.625" style="0" customWidth="1"/>
    <col min="6" max="6" width="18.75390625" style="0" customWidth="1"/>
    <col min="7" max="7" width="12.625" style="0" customWidth="1"/>
  </cols>
  <sheetData>
    <row r="1" spans="1:7" ht="48" customHeight="1">
      <c r="A1" s="218" t="s">
        <v>64</v>
      </c>
      <c r="B1" s="218"/>
      <c r="C1" s="218"/>
      <c r="D1" s="218"/>
      <c r="E1" s="218"/>
      <c r="F1" s="218"/>
      <c r="G1" s="41"/>
    </row>
    <row r="2" spans="1:7" ht="31.5">
      <c r="A2" s="3" t="s">
        <v>115</v>
      </c>
      <c r="B2" s="30" t="s">
        <v>199</v>
      </c>
      <c r="C2" s="30" t="s">
        <v>200</v>
      </c>
      <c r="D2" s="30" t="s">
        <v>201</v>
      </c>
      <c r="E2" s="30" t="s">
        <v>205</v>
      </c>
      <c r="F2" s="30" t="s">
        <v>280</v>
      </c>
      <c r="G2" s="14"/>
    </row>
    <row r="3" spans="1:7" ht="15.75">
      <c r="A3" s="3">
        <v>1</v>
      </c>
      <c r="B3" s="3" t="s">
        <v>464</v>
      </c>
      <c r="C3" s="3" t="s">
        <v>465</v>
      </c>
      <c r="D3" s="152">
        <v>39580</v>
      </c>
      <c r="E3" s="152">
        <v>39965</v>
      </c>
      <c r="F3" s="2" t="s">
        <v>442</v>
      </c>
      <c r="G3" s="23"/>
    </row>
    <row r="4" spans="1:7" ht="15.75">
      <c r="A4" s="3">
        <v>2</v>
      </c>
      <c r="B4" s="3" t="s">
        <v>466</v>
      </c>
      <c r="C4" s="3" t="s">
        <v>467</v>
      </c>
      <c r="D4" s="152">
        <v>39923</v>
      </c>
      <c r="E4" s="152">
        <v>40057</v>
      </c>
      <c r="F4" s="2" t="s">
        <v>442</v>
      </c>
      <c r="G4" s="23"/>
    </row>
    <row r="5" spans="1:7" ht="15.75">
      <c r="A5" s="3">
        <v>3</v>
      </c>
      <c r="B5" s="3" t="s">
        <v>468</v>
      </c>
      <c r="C5" s="3" t="s">
        <v>465</v>
      </c>
      <c r="D5" s="152">
        <v>39685</v>
      </c>
      <c r="E5" s="152"/>
      <c r="F5" s="2" t="s">
        <v>442</v>
      </c>
      <c r="G5" s="23"/>
    </row>
    <row r="6" spans="1:7" ht="31.5">
      <c r="A6" s="3">
        <v>4</v>
      </c>
      <c r="B6" s="3" t="s">
        <v>469</v>
      </c>
      <c r="C6" s="5" t="s">
        <v>470</v>
      </c>
      <c r="D6" s="152">
        <v>39434</v>
      </c>
      <c r="E6" s="152">
        <v>39873</v>
      </c>
      <c r="F6" s="2" t="s">
        <v>451</v>
      </c>
      <c r="G6" s="11"/>
    </row>
    <row r="7" spans="1:7" ht="15.75">
      <c r="A7" s="3">
        <v>5</v>
      </c>
      <c r="B7" s="3" t="s">
        <v>471</v>
      </c>
      <c r="C7" s="3" t="s">
        <v>472</v>
      </c>
      <c r="D7" s="152">
        <v>39365</v>
      </c>
      <c r="E7" s="152">
        <v>39873</v>
      </c>
      <c r="F7" s="2" t="s">
        <v>451</v>
      </c>
      <c r="G7" s="11"/>
    </row>
    <row r="8" spans="1:7" ht="17.25" customHeight="1">
      <c r="A8" s="82">
        <v>6</v>
      </c>
      <c r="B8" s="3" t="s">
        <v>473</v>
      </c>
      <c r="C8" s="5" t="s">
        <v>470</v>
      </c>
      <c r="D8" s="152">
        <v>39783</v>
      </c>
      <c r="E8" s="152">
        <v>39965</v>
      </c>
      <c r="F8" s="2" t="s">
        <v>451</v>
      </c>
      <c r="G8" s="11"/>
    </row>
    <row r="9" spans="1:7" ht="15.75">
      <c r="A9" s="82">
        <v>7</v>
      </c>
      <c r="B9" s="83" t="s">
        <v>474</v>
      </c>
      <c r="C9" s="83" t="s">
        <v>475</v>
      </c>
      <c r="D9" s="152">
        <v>39783</v>
      </c>
      <c r="E9" s="152"/>
      <c r="F9" s="2" t="s">
        <v>451</v>
      </c>
      <c r="G9" s="11"/>
    </row>
    <row r="10" spans="1:7" ht="15.75">
      <c r="A10" s="82">
        <v>8</v>
      </c>
      <c r="B10" s="3" t="s">
        <v>476</v>
      </c>
      <c r="C10" s="3" t="s">
        <v>477</v>
      </c>
      <c r="D10" s="152">
        <v>39878</v>
      </c>
      <c r="E10" s="153"/>
      <c r="F10" s="151" t="s">
        <v>442</v>
      </c>
      <c r="G10" s="11"/>
    </row>
    <row r="11" spans="1:7" ht="15.75">
      <c r="A11" s="3"/>
      <c r="B11" s="3"/>
      <c r="C11" s="5"/>
      <c r="D11" s="67"/>
      <c r="E11" s="67"/>
      <c r="F11" s="2"/>
      <c r="G11" s="11"/>
    </row>
    <row r="12" spans="2:7" ht="47.25">
      <c r="B12" s="84" t="s">
        <v>206</v>
      </c>
      <c r="C12" s="83"/>
      <c r="D12" s="19" t="s">
        <v>204</v>
      </c>
      <c r="E12" s="11"/>
      <c r="F12" s="11"/>
      <c r="G12" s="11"/>
    </row>
    <row r="13" spans="2:6" ht="15.75">
      <c r="B13" s="20" t="s">
        <v>98</v>
      </c>
      <c r="C13" s="85">
        <v>6</v>
      </c>
      <c r="D13" s="86">
        <v>4</v>
      </c>
      <c r="E13" s="11"/>
      <c r="F13" s="11"/>
    </row>
    <row r="14" spans="2:6" ht="15.75">
      <c r="B14" s="39" t="s">
        <v>97</v>
      </c>
      <c r="C14" s="81">
        <v>8</v>
      </c>
      <c r="D14" s="2">
        <v>4</v>
      </c>
      <c r="E14" s="11"/>
      <c r="F14" s="11"/>
    </row>
    <row r="15" spans="2:4" ht="15.75">
      <c r="B15" s="20" t="s">
        <v>99</v>
      </c>
      <c r="C15" s="76"/>
      <c r="D15" s="2"/>
    </row>
    <row r="16" spans="2:4" ht="15.75">
      <c r="B16" s="3" t="s">
        <v>59</v>
      </c>
      <c r="C16" s="76"/>
      <c r="D16" s="2"/>
    </row>
    <row r="17" spans="2:4" ht="15.75">
      <c r="B17" s="3" t="s">
        <v>60</v>
      </c>
      <c r="C17" s="76"/>
      <c r="D17" s="2"/>
    </row>
    <row r="18" spans="2:4" ht="15.75">
      <c r="B18" s="3" t="s">
        <v>61</v>
      </c>
      <c r="C18" s="76"/>
      <c r="D18" s="2"/>
    </row>
    <row r="19" ht="15.75">
      <c r="D19" s="24" t="s">
        <v>171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0.2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s="4" customFormat="1" ht="160.5" customHeight="1">
      <c r="A3" s="30" t="s">
        <v>207</v>
      </c>
      <c r="B3" s="103" t="s">
        <v>208</v>
      </c>
      <c r="C3" s="103" t="s">
        <v>209</v>
      </c>
      <c r="D3" s="103" t="s">
        <v>210</v>
      </c>
      <c r="E3" s="103" t="s">
        <v>211</v>
      </c>
      <c r="F3" s="103" t="s">
        <v>212</v>
      </c>
      <c r="G3" s="103" t="s">
        <v>213</v>
      </c>
      <c r="H3" s="103" t="s">
        <v>214</v>
      </c>
      <c r="I3" s="103" t="s">
        <v>215</v>
      </c>
      <c r="J3" s="25"/>
    </row>
    <row r="4" spans="1:10" ht="15.75">
      <c r="A4" s="18" t="s">
        <v>56</v>
      </c>
      <c r="B4" s="2">
        <v>18</v>
      </c>
      <c r="C4" s="2">
        <v>4</v>
      </c>
      <c r="D4" s="2">
        <v>2</v>
      </c>
      <c r="E4" s="2">
        <v>7.68</v>
      </c>
      <c r="F4" s="2"/>
      <c r="G4" s="2">
        <v>1</v>
      </c>
      <c r="H4" s="2"/>
      <c r="I4" s="2">
        <v>14</v>
      </c>
      <c r="J4" s="11"/>
    </row>
    <row r="5" spans="1:10" ht="15.75">
      <c r="A5" s="18" t="s">
        <v>57</v>
      </c>
      <c r="B5" s="2">
        <v>14</v>
      </c>
      <c r="C5" s="2">
        <v>2.83</v>
      </c>
      <c r="D5" s="2">
        <v>0.33</v>
      </c>
      <c r="E5" s="2">
        <v>12.84</v>
      </c>
      <c r="F5" s="2"/>
      <c r="G5" s="2">
        <v>1</v>
      </c>
      <c r="H5" s="2">
        <v>1</v>
      </c>
      <c r="I5" s="2">
        <v>8</v>
      </c>
      <c r="J5" s="11"/>
    </row>
    <row r="6" spans="1:10" ht="15.75">
      <c r="A6" s="18" t="s">
        <v>42</v>
      </c>
      <c r="B6" s="2">
        <v>94</v>
      </c>
      <c r="C6" s="2">
        <v>10.72</v>
      </c>
      <c r="D6" s="2">
        <v>5.75</v>
      </c>
      <c r="E6" s="2">
        <v>16.81</v>
      </c>
      <c r="F6" s="2"/>
      <c r="G6" s="2">
        <v>8</v>
      </c>
      <c r="H6" s="2">
        <v>13</v>
      </c>
      <c r="I6" s="2">
        <v>42</v>
      </c>
      <c r="J6" s="11"/>
    </row>
    <row r="7" spans="1:10" ht="15.75">
      <c r="A7" s="44" t="s">
        <v>25</v>
      </c>
      <c r="B7" s="2">
        <f>SUM(B4:B6)</f>
        <v>126</v>
      </c>
      <c r="C7" s="2">
        <f>SUM(C4:C6)</f>
        <v>17.55</v>
      </c>
      <c r="D7" s="2">
        <f>SUM(D4:D6)</f>
        <v>8.08</v>
      </c>
      <c r="E7" s="2">
        <f>SUM(E4:E6)</f>
        <v>37.33</v>
      </c>
      <c r="F7" s="2"/>
      <c r="G7" s="2">
        <f>SUM(G4:G6)</f>
        <v>10</v>
      </c>
      <c r="H7" s="2">
        <f>SUM(H4:H6)</f>
        <v>14</v>
      </c>
      <c r="I7" s="2">
        <f>SUM(I4:I6)</f>
        <v>64</v>
      </c>
      <c r="J7" s="11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15.75">
      <c r="A9" s="219" t="s">
        <v>216</v>
      </c>
      <c r="B9" s="220"/>
      <c r="C9" s="220"/>
      <c r="D9" s="14"/>
      <c r="E9" s="14"/>
      <c r="F9" s="14"/>
      <c r="G9" s="14"/>
      <c r="H9" s="14"/>
      <c r="I9" s="14"/>
      <c r="J9" s="14"/>
    </row>
    <row r="10" spans="1:10" s="1" customFormat="1" ht="31.5">
      <c r="A10" s="30" t="s">
        <v>217</v>
      </c>
      <c r="B10" s="21" t="s">
        <v>218</v>
      </c>
      <c r="C10" s="21" t="s">
        <v>219</v>
      </c>
      <c r="D10" s="14"/>
      <c r="E10" s="14"/>
      <c r="F10" s="14"/>
      <c r="G10" s="14"/>
      <c r="H10" s="14"/>
      <c r="I10" s="14"/>
      <c r="J10" s="14"/>
    </row>
    <row r="11" spans="1:10" ht="15.75">
      <c r="A11" s="18" t="s">
        <v>58</v>
      </c>
      <c r="B11" s="2">
        <v>11</v>
      </c>
      <c r="C11" s="139">
        <v>5.98</v>
      </c>
      <c r="D11" s="11"/>
      <c r="E11" s="11"/>
      <c r="F11" s="11"/>
      <c r="G11" s="11"/>
      <c r="H11" s="11"/>
      <c r="I11" s="11"/>
      <c r="J11" s="11"/>
    </row>
    <row r="12" spans="1:10" ht="15.75">
      <c r="A12" s="18" t="s">
        <v>116</v>
      </c>
      <c r="B12" s="2">
        <v>44</v>
      </c>
      <c r="C12" s="139">
        <v>22.1</v>
      </c>
      <c r="D12" s="11"/>
      <c r="E12" s="11"/>
      <c r="F12" s="11"/>
      <c r="G12" s="11"/>
      <c r="H12" s="11"/>
      <c r="I12" s="11"/>
      <c r="J12" s="11"/>
    </row>
    <row r="13" spans="1:3" ht="13.5" customHeight="1">
      <c r="A13" s="42" t="s">
        <v>25</v>
      </c>
      <c r="B13" s="2">
        <f>SUM(B11:B12)</f>
        <v>55</v>
      </c>
      <c r="C13" s="2">
        <f>SUM(C11:C12)</f>
        <v>28.080000000000002</v>
      </c>
    </row>
    <row r="14" ht="15.75">
      <c r="C14" s="24" t="s">
        <v>220</v>
      </c>
    </row>
  </sheetData>
  <sheetProtection/>
  <mergeCells count="2">
    <mergeCell ref="A9:C9"/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I3" sqref="I3"/>
    </sheetView>
  </sheetViews>
  <sheetFormatPr defaultColWidth="9.00390625" defaultRowHeight="15.75"/>
  <cols>
    <col min="1" max="1" width="17.875" style="0" customWidth="1"/>
    <col min="2" max="2" width="12.625" style="0" customWidth="1"/>
    <col min="3" max="3" width="12.75390625" style="0" customWidth="1"/>
    <col min="4" max="4" width="10.625" style="0" customWidth="1"/>
    <col min="6" max="6" width="10.875" style="0" customWidth="1"/>
  </cols>
  <sheetData>
    <row r="1" spans="1:10" ht="51.75" customHeight="1">
      <c r="A1" s="180" t="s">
        <v>117</v>
      </c>
      <c r="B1" s="180"/>
      <c r="C1" s="180"/>
      <c r="D1" s="180"/>
      <c r="E1" s="180"/>
      <c r="F1" s="43"/>
      <c r="G1" s="43"/>
      <c r="H1" s="43"/>
      <c r="I1" s="43"/>
      <c r="J1" s="43"/>
    </row>
    <row r="2" spans="1:5" s="7" customFormat="1" ht="31.5" customHeight="1">
      <c r="A2" s="30" t="s">
        <v>221</v>
      </c>
      <c r="B2" s="201" t="s">
        <v>222</v>
      </c>
      <c r="C2" s="201" t="s">
        <v>223</v>
      </c>
      <c r="D2" s="201" t="s">
        <v>224</v>
      </c>
      <c r="E2" s="201" t="s">
        <v>225</v>
      </c>
    </row>
    <row r="3" spans="1:5" s="7" customFormat="1" ht="31.5">
      <c r="A3" s="8" t="s">
        <v>119</v>
      </c>
      <c r="B3" s="184"/>
      <c r="C3" s="184"/>
      <c r="D3" s="184"/>
      <c r="E3" s="184"/>
    </row>
    <row r="4" spans="1:5" ht="15.75">
      <c r="A4" s="2" t="s">
        <v>118</v>
      </c>
      <c r="B4" s="2">
        <v>5</v>
      </c>
      <c r="C4" s="2">
        <v>3</v>
      </c>
      <c r="D4" s="2">
        <v>46</v>
      </c>
      <c r="E4" s="2">
        <v>8</v>
      </c>
    </row>
    <row r="5" spans="1:5" ht="15.75">
      <c r="A5" s="2" t="s">
        <v>120</v>
      </c>
      <c r="B5" s="2">
        <v>10</v>
      </c>
      <c r="C5" s="2">
        <v>14</v>
      </c>
      <c r="D5" s="2">
        <v>58</v>
      </c>
      <c r="E5" s="2">
        <v>6</v>
      </c>
    </row>
    <row r="6" spans="1:5" ht="15.75">
      <c r="A6" s="2" t="s">
        <v>121</v>
      </c>
      <c r="B6" s="2">
        <v>9</v>
      </c>
      <c r="C6" s="2">
        <v>31</v>
      </c>
      <c r="D6" s="2">
        <v>71</v>
      </c>
      <c r="E6" s="2">
        <v>1</v>
      </c>
    </row>
    <row r="7" spans="1:5" ht="15.75">
      <c r="A7" s="2" t="s">
        <v>122</v>
      </c>
      <c r="B7" s="2">
        <v>20</v>
      </c>
      <c r="C7" s="2">
        <v>22</v>
      </c>
      <c r="D7" s="2">
        <v>26</v>
      </c>
      <c r="E7" s="2">
        <v>1</v>
      </c>
    </row>
    <row r="8" spans="1:5" ht="15.75">
      <c r="A8" s="2" t="s">
        <v>123</v>
      </c>
      <c r="B8" s="2">
        <v>5</v>
      </c>
      <c r="C8" s="2">
        <v>5</v>
      </c>
      <c r="D8" s="2">
        <v>11</v>
      </c>
      <c r="E8" s="2"/>
    </row>
    <row r="9" spans="1:5" ht="15.75">
      <c r="A9" s="2" t="s">
        <v>124</v>
      </c>
      <c r="B9" s="2"/>
      <c r="C9" s="2"/>
      <c r="D9" s="2"/>
      <c r="E9" s="2"/>
    </row>
    <row r="10" spans="1:5" ht="15.75">
      <c r="A10" s="2" t="s">
        <v>125</v>
      </c>
      <c r="B10" s="2"/>
      <c r="C10" s="2"/>
      <c r="D10" s="2"/>
      <c r="E10" s="2"/>
    </row>
    <row r="11" spans="1:5" ht="15.75">
      <c r="A11" s="2" t="s">
        <v>126</v>
      </c>
      <c r="B11" s="2"/>
      <c r="C11" s="2"/>
      <c r="D11" s="2"/>
      <c r="E11" s="2"/>
    </row>
    <row r="12" spans="1:5" ht="15.75">
      <c r="A12" s="2" t="s">
        <v>127</v>
      </c>
      <c r="B12" s="2"/>
      <c r="C12" s="2"/>
      <c r="D12" s="2"/>
      <c r="E12" s="2"/>
    </row>
    <row r="13" spans="1:5" ht="15.75">
      <c r="A13" s="2" t="s">
        <v>128</v>
      </c>
      <c r="B13" s="2"/>
      <c r="C13" s="2"/>
      <c r="D13" s="2"/>
      <c r="E13" s="2"/>
    </row>
    <row r="14" ht="15.75">
      <c r="E14" t="s">
        <v>220</v>
      </c>
    </row>
  </sheetData>
  <sheetProtection/>
  <mergeCells count="5">
    <mergeCell ref="A1:E1"/>
    <mergeCell ref="B2:B3"/>
    <mergeCell ref="C2:C3"/>
    <mergeCell ref="D2:D3"/>
    <mergeCell ref="E2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7">
      <selection activeCell="I16" sqref="I16"/>
    </sheetView>
  </sheetViews>
  <sheetFormatPr defaultColWidth="9.00390625" defaultRowHeight="15.75"/>
  <cols>
    <col min="1" max="1" width="15.75390625" style="0" customWidth="1"/>
    <col min="2" max="2" width="11.50390625" style="0" customWidth="1"/>
    <col min="3" max="14" width="10.625" style="0" customWidth="1"/>
  </cols>
  <sheetData>
    <row r="1" spans="1:13" ht="42" customHeight="1">
      <c r="A1" s="205" t="s">
        <v>129</v>
      </c>
      <c r="B1" s="205"/>
      <c r="C1" s="205"/>
      <c r="D1" s="205"/>
      <c r="E1" s="205"/>
      <c r="F1" s="205"/>
      <c r="G1" s="205"/>
      <c r="H1" s="32"/>
      <c r="I1" s="32"/>
      <c r="J1" s="32"/>
      <c r="K1" s="32"/>
      <c r="L1" s="32"/>
      <c r="M1" s="32"/>
    </row>
    <row r="2" spans="1:3" ht="15.75">
      <c r="A2" s="24" t="s">
        <v>226</v>
      </c>
      <c r="B2" s="24"/>
      <c r="C2" s="26"/>
    </row>
    <row r="3" spans="1:7" s="7" customFormat="1" ht="47.25">
      <c r="A3" s="30" t="s">
        <v>152</v>
      </c>
      <c r="B3" s="30" t="s">
        <v>156</v>
      </c>
      <c r="C3" s="30" t="s">
        <v>227</v>
      </c>
      <c r="D3" s="30" t="s">
        <v>228</v>
      </c>
      <c r="E3" s="30" t="s">
        <v>281</v>
      </c>
      <c r="F3" s="30" t="s">
        <v>229</v>
      </c>
      <c r="G3" s="30" t="s">
        <v>230</v>
      </c>
    </row>
    <row r="4" spans="1:7" s="7" customFormat="1" ht="15.75">
      <c r="A4" s="101" t="s">
        <v>428</v>
      </c>
      <c r="B4" s="6">
        <v>66.74</v>
      </c>
      <c r="C4" s="6">
        <v>13.9</v>
      </c>
      <c r="D4" s="6">
        <v>18.96</v>
      </c>
      <c r="E4" s="6"/>
      <c r="F4" s="6">
        <v>19.53</v>
      </c>
      <c r="G4" s="6">
        <v>14.35</v>
      </c>
    </row>
    <row r="5" spans="1:7" s="7" customFormat="1" ht="15.75">
      <c r="A5" s="101" t="s">
        <v>482</v>
      </c>
      <c r="B5" s="6">
        <v>87.17</v>
      </c>
      <c r="C5" s="6">
        <v>9.16</v>
      </c>
      <c r="D5" s="6">
        <v>26.56</v>
      </c>
      <c r="E5" s="6"/>
      <c r="F5" s="6">
        <v>38.45</v>
      </c>
      <c r="G5" s="6">
        <v>13</v>
      </c>
    </row>
    <row r="6" spans="1:7" ht="15.75">
      <c r="A6" s="101" t="s">
        <v>407</v>
      </c>
      <c r="B6" s="6">
        <v>76.88</v>
      </c>
      <c r="C6" s="6">
        <v>12.43</v>
      </c>
      <c r="D6" s="6">
        <v>30.82</v>
      </c>
      <c r="E6" s="6"/>
      <c r="F6" s="6">
        <v>20.66</v>
      </c>
      <c r="G6" s="6">
        <v>12.97</v>
      </c>
    </row>
    <row r="7" spans="1:7" ht="15.75">
      <c r="A7" s="101" t="s">
        <v>518</v>
      </c>
      <c r="B7" s="6">
        <v>31.56</v>
      </c>
      <c r="C7" s="6">
        <v>4.71</v>
      </c>
      <c r="D7" s="6">
        <v>6.37</v>
      </c>
      <c r="E7" s="6"/>
      <c r="F7" s="6">
        <v>12.22</v>
      </c>
      <c r="G7" s="6">
        <v>8.26</v>
      </c>
    </row>
    <row r="8" spans="1:7" ht="15.75">
      <c r="A8" s="101" t="s">
        <v>488</v>
      </c>
      <c r="B8" s="6">
        <v>53.73</v>
      </c>
      <c r="C8" s="6">
        <v>9</v>
      </c>
      <c r="D8" s="6">
        <v>4.54</v>
      </c>
      <c r="E8" s="6"/>
      <c r="F8" s="6">
        <v>20.92</v>
      </c>
      <c r="G8" s="6">
        <v>19.27</v>
      </c>
    </row>
    <row r="9" spans="1:7" ht="15.75">
      <c r="A9" s="91" t="s">
        <v>25</v>
      </c>
      <c r="B9" s="2">
        <v>316.08</v>
      </c>
      <c r="C9" s="2">
        <v>49.2</v>
      </c>
      <c r="D9" s="2">
        <v>87.25</v>
      </c>
      <c r="E9" s="2"/>
      <c r="F9" s="2">
        <v>111.78</v>
      </c>
      <c r="G9" s="2">
        <v>67.85</v>
      </c>
    </row>
    <row r="10" spans="1:7" ht="15.75">
      <c r="A10" s="91" t="s">
        <v>276</v>
      </c>
      <c r="B10" s="99">
        <v>1</v>
      </c>
      <c r="C10" s="100">
        <f>SUM((C9/B9)*100)</f>
        <v>15.565679574791194</v>
      </c>
      <c r="D10" s="100">
        <f>SUM((D9/B9)*100)</f>
        <v>27.603771197165276</v>
      </c>
      <c r="E10" s="100"/>
      <c r="F10" s="100">
        <f>SUM((F9/B9)*100)</f>
        <v>35.36446469248292</v>
      </c>
      <c r="G10" s="100">
        <f>SUM((G9/B9)*100)</f>
        <v>21.46608453556062</v>
      </c>
    </row>
    <row r="11" spans="1:7" ht="15.75">
      <c r="A11" s="91" t="s">
        <v>34</v>
      </c>
      <c r="B11" s="2">
        <v>298.37</v>
      </c>
      <c r="C11" s="2">
        <v>42.58</v>
      </c>
      <c r="D11" s="2">
        <v>77.67</v>
      </c>
      <c r="E11" s="2"/>
      <c r="F11" s="2">
        <v>106.36</v>
      </c>
      <c r="G11" s="2">
        <v>71.76</v>
      </c>
    </row>
    <row r="12" spans="1:7" ht="15.75">
      <c r="A12" s="91" t="s">
        <v>251</v>
      </c>
      <c r="B12" s="2">
        <v>5.6</v>
      </c>
      <c r="C12" s="2">
        <v>13.45</v>
      </c>
      <c r="D12" s="2">
        <v>10.98</v>
      </c>
      <c r="E12" s="2"/>
      <c r="F12" s="2">
        <v>4.85</v>
      </c>
      <c r="G12" s="2">
        <v>5.76</v>
      </c>
    </row>
    <row r="13" spans="1:7" ht="15.75">
      <c r="A13" s="101"/>
      <c r="B13" s="8"/>
      <c r="C13" s="8"/>
      <c r="D13" s="8"/>
      <c r="E13" s="8"/>
      <c r="F13" s="8"/>
      <c r="G13" s="8"/>
    </row>
    <row r="14" spans="1:3" ht="15.75">
      <c r="A14" s="102" t="s">
        <v>231</v>
      </c>
      <c r="B14" s="24"/>
      <c r="C14" s="26"/>
    </row>
    <row r="15" spans="1:7" ht="47.25">
      <c r="A15" s="103" t="s">
        <v>152</v>
      </c>
      <c r="B15" s="30" t="s">
        <v>156</v>
      </c>
      <c r="C15" s="30" t="s">
        <v>227</v>
      </c>
      <c r="D15" s="8" t="s">
        <v>232</v>
      </c>
      <c r="E15" s="8" t="s">
        <v>281</v>
      </c>
      <c r="F15" s="30" t="s">
        <v>229</v>
      </c>
      <c r="G15" s="30" t="s">
        <v>230</v>
      </c>
    </row>
    <row r="16" spans="1:7" ht="15.75">
      <c r="A16" s="101" t="s">
        <v>428</v>
      </c>
      <c r="B16" s="6">
        <f>SUM(C16:G16)</f>
        <v>67.27</v>
      </c>
      <c r="C16" s="6">
        <v>13.9</v>
      </c>
      <c r="D16" s="6">
        <v>18.49</v>
      </c>
      <c r="E16" s="6"/>
      <c r="F16" s="6">
        <v>21.53</v>
      </c>
      <c r="G16" s="6">
        <v>13.35</v>
      </c>
    </row>
    <row r="17" spans="1:7" ht="15.75">
      <c r="A17" s="101" t="s">
        <v>482</v>
      </c>
      <c r="B17" s="6">
        <f>SUM(C17:G17)</f>
        <v>89.17</v>
      </c>
      <c r="C17" s="6">
        <v>10.16</v>
      </c>
      <c r="D17" s="6">
        <v>27.56</v>
      </c>
      <c r="E17" s="6"/>
      <c r="F17" s="6">
        <v>39.45</v>
      </c>
      <c r="G17" s="6">
        <v>12</v>
      </c>
    </row>
    <row r="18" spans="1:7" ht="15.75">
      <c r="A18" s="101" t="s">
        <v>407</v>
      </c>
      <c r="B18" s="6">
        <f>SUM(C18:G18)</f>
        <v>76.02</v>
      </c>
      <c r="C18" s="6">
        <v>12.43</v>
      </c>
      <c r="D18" s="6">
        <v>31.82</v>
      </c>
      <c r="E18" s="6"/>
      <c r="F18" s="6">
        <v>19.3</v>
      </c>
      <c r="G18" s="6">
        <v>12.47</v>
      </c>
    </row>
    <row r="19" spans="1:7" ht="15.75">
      <c r="A19" s="101" t="s">
        <v>518</v>
      </c>
      <c r="B19" s="6">
        <f>SUM(C19:G19)</f>
        <v>28.14</v>
      </c>
      <c r="C19" s="6">
        <v>4.33</v>
      </c>
      <c r="D19" s="6">
        <v>5.97</v>
      </c>
      <c r="E19" s="6"/>
      <c r="F19" s="6">
        <v>11.39</v>
      </c>
      <c r="G19" s="6">
        <v>6.45</v>
      </c>
    </row>
    <row r="20" spans="1:7" ht="15.75">
      <c r="A20" s="101" t="s">
        <v>488</v>
      </c>
      <c r="B20" s="6">
        <f>SUM(C20:G20)</f>
        <v>54.72</v>
      </c>
      <c r="C20" s="6">
        <v>9</v>
      </c>
      <c r="D20" s="6">
        <v>4.54</v>
      </c>
      <c r="E20" s="6"/>
      <c r="F20" s="6">
        <v>23.91</v>
      </c>
      <c r="G20" s="6">
        <v>17.27</v>
      </c>
    </row>
    <row r="21" spans="1:7" ht="15.75">
      <c r="A21" s="91" t="s">
        <v>25</v>
      </c>
      <c r="B21" s="2">
        <f>SUM(B16:B20)</f>
        <v>315.31999999999994</v>
      </c>
      <c r="C21" s="2">
        <f>SUM(C16:C20)</f>
        <v>49.82</v>
      </c>
      <c r="D21" s="2">
        <f>SUM(D16:D20)</f>
        <v>88.38000000000001</v>
      </c>
      <c r="E21" s="2"/>
      <c r="F21" s="2">
        <f>SUM(F16:F20)</f>
        <v>115.58</v>
      </c>
      <c r="G21" s="2">
        <f>SUM(G16:G20)</f>
        <v>61.540000000000006</v>
      </c>
    </row>
    <row r="22" spans="1:7" ht="15.75">
      <c r="A22" s="91" t="s">
        <v>275</v>
      </c>
      <c r="B22" s="99">
        <v>1</v>
      </c>
      <c r="C22" s="100">
        <f>SUM((C21/B21)*100)</f>
        <v>15.799822402638592</v>
      </c>
      <c r="D22" s="100">
        <f>SUM((D21/B21)*100)</f>
        <v>28.028669288342012</v>
      </c>
      <c r="E22" s="100"/>
      <c r="F22" s="100">
        <f>SUM((F21/B21)*100)</f>
        <v>36.65482684257263</v>
      </c>
      <c r="G22" s="100">
        <f>SUM((G21/B21)*100)</f>
        <v>19.51668146644679</v>
      </c>
    </row>
    <row r="23" spans="1:7" ht="15.75">
      <c r="A23" s="91" t="s">
        <v>651</v>
      </c>
      <c r="B23" s="2">
        <v>295.96</v>
      </c>
      <c r="C23" s="2">
        <v>45.17</v>
      </c>
      <c r="D23" s="2">
        <v>72.93</v>
      </c>
      <c r="E23" s="2"/>
      <c r="F23" s="2">
        <v>110.01</v>
      </c>
      <c r="G23" s="2">
        <v>67.85</v>
      </c>
    </row>
    <row r="24" spans="1:7" ht="15.75">
      <c r="A24" s="91" t="s">
        <v>251</v>
      </c>
      <c r="B24" s="100">
        <v>6.14</v>
      </c>
      <c r="C24" s="100">
        <v>9.33</v>
      </c>
      <c r="D24" s="100">
        <v>17.48</v>
      </c>
      <c r="E24" s="100"/>
      <c r="F24" s="100">
        <v>4.82</v>
      </c>
      <c r="G24" s="100">
        <v>10.25</v>
      </c>
    </row>
    <row r="25" spans="4:6" ht="15.75">
      <c r="D25" t="s">
        <v>652</v>
      </c>
      <c r="F25" t="s">
        <v>157</v>
      </c>
    </row>
  </sheetData>
  <sheetProtection/>
  <mergeCells count="1">
    <mergeCell ref="A1:G1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5.75"/>
  <cols>
    <col min="1" max="9" width="12.625" style="0" customWidth="1"/>
  </cols>
  <sheetData>
    <row r="1" spans="1:9" ht="18.75">
      <c r="A1" s="224" t="s">
        <v>130</v>
      </c>
      <c r="B1" s="224"/>
      <c r="C1" s="224"/>
      <c r="D1" s="224"/>
      <c r="E1" s="224"/>
      <c r="F1" s="224"/>
      <c r="G1" s="224"/>
      <c r="H1" s="224"/>
      <c r="I1" s="225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201" t="s">
        <v>152</v>
      </c>
      <c r="B3" s="226" t="s">
        <v>233</v>
      </c>
      <c r="C3" s="221" t="s">
        <v>234</v>
      </c>
      <c r="D3" s="222"/>
      <c r="E3" s="223"/>
      <c r="F3" s="228" t="s">
        <v>235</v>
      </c>
      <c r="G3" s="221" t="s">
        <v>236</v>
      </c>
      <c r="H3" s="222"/>
      <c r="I3" s="223"/>
    </row>
    <row r="4" spans="1:9" ht="31.5">
      <c r="A4" s="184"/>
      <c r="B4" s="227"/>
      <c r="C4" s="8" t="s">
        <v>46</v>
      </c>
      <c r="D4" s="8" t="s">
        <v>47</v>
      </c>
      <c r="E4" s="8" t="s">
        <v>48</v>
      </c>
      <c r="F4" s="229"/>
      <c r="G4" s="8" t="s">
        <v>46</v>
      </c>
      <c r="H4" s="8" t="s">
        <v>47</v>
      </c>
      <c r="I4" s="8" t="s">
        <v>48</v>
      </c>
    </row>
    <row r="5" spans="1:9" ht="15.75">
      <c r="A5" s="5" t="s">
        <v>428</v>
      </c>
      <c r="B5" s="6">
        <v>2</v>
      </c>
      <c r="C5" s="6">
        <v>24</v>
      </c>
      <c r="D5" s="6">
        <v>0</v>
      </c>
      <c r="E5" s="6">
        <v>0</v>
      </c>
      <c r="F5" s="6">
        <v>1</v>
      </c>
      <c r="G5" s="6">
        <v>3</v>
      </c>
      <c r="H5" s="6">
        <v>0</v>
      </c>
      <c r="I5" s="6">
        <v>0</v>
      </c>
    </row>
    <row r="6" spans="1:9" ht="15.75">
      <c r="A6" s="5" t="s">
        <v>482</v>
      </c>
      <c r="B6" s="6">
        <v>3</v>
      </c>
      <c r="C6" s="6">
        <v>12</v>
      </c>
      <c r="D6" s="6">
        <v>0</v>
      </c>
      <c r="E6" s="6">
        <v>0</v>
      </c>
      <c r="F6" s="6">
        <v>4</v>
      </c>
      <c r="G6" s="6">
        <v>17</v>
      </c>
      <c r="H6" s="6">
        <v>0</v>
      </c>
      <c r="I6" s="6">
        <v>0</v>
      </c>
    </row>
    <row r="7" spans="1:9" ht="15.75">
      <c r="A7" s="3" t="s">
        <v>664</v>
      </c>
      <c r="B7" s="2">
        <v>0</v>
      </c>
      <c r="C7" s="2">
        <v>0</v>
      </c>
      <c r="D7" s="2">
        <v>0</v>
      </c>
      <c r="E7" s="6">
        <v>0</v>
      </c>
      <c r="F7" s="2">
        <v>3</v>
      </c>
      <c r="G7" s="2">
        <v>9</v>
      </c>
      <c r="H7" s="6">
        <v>0</v>
      </c>
      <c r="I7" s="6">
        <v>0</v>
      </c>
    </row>
    <row r="8" spans="1:9" ht="15.75">
      <c r="A8" s="3" t="s">
        <v>518</v>
      </c>
      <c r="B8" s="2">
        <v>3</v>
      </c>
      <c r="C8" s="2">
        <v>24</v>
      </c>
      <c r="D8" s="2">
        <v>0</v>
      </c>
      <c r="E8" s="6">
        <v>0</v>
      </c>
      <c r="F8" s="2">
        <v>1</v>
      </c>
      <c r="G8" s="2">
        <v>3</v>
      </c>
      <c r="H8" s="6">
        <v>0</v>
      </c>
      <c r="I8" s="6">
        <v>0</v>
      </c>
    </row>
    <row r="9" spans="1:9" ht="15.75">
      <c r="A9" s="3" t="s">
        <v>488</v>
      </c>
      <c r="B9" s="2">
        <v>2</v>
      </c>
      <c r="C9" s="2">
        <v>9</v>
      </c>
      <c r="D9" s="2">
        <v>0</v>
      </c>
      <c r="E9" s="6">
        <v>0</v>
      </c>
      <c r="F9" s="2">
        <v>0</v>
      </c>
      <c r="G9" s="2">
        <v>0</v>
      </c>
      <c r="H9" s="6">
        <v>0</v>
      </c>
      <c r="I9" s="6">
        <v>0</v>
      </c>
    </row>
    <row r="10" spans="1:9" ht="15.75">
      <c r="A10" s="138" t="s">
        <v>25</v>
      </c>
      <c r="B10" s="138">
        <v>10</v>
      </c>
      <c r="C10" s="138">
        <f>SUM(C5:C9)</f>
        <v>69</v>
      </c>
      <c r="D10" s="138">
        <v>0</v>
      </c>
      <c r="E10" s="6">
        <v>0</v>
      </c>
      <c r="F10" s="138">
        <v>9</v>
      </c>
      <c r="G10" s="138">
        <v>32</v>
      </c>
      <c r="H10" s="6">
        <v>0</v>
      </c>
      <c r="I10" s="6">
        <v>0</v>
      </c>
    </row>
    <row r="11" spans="2:9" ht="15.75">
      <c r="B11" s="160"/>
      <c r="C11" s="160"/>
      <c r="D11" s="160"/>
      <c r="E11" s="160"/>
      <c r="F11" s="160"/>
      <c r="G11" s="160"/>
      <c r="H11" s="160"/>
      <c r="I11" s="160"/>
    </row>
    <row r="12" spans="1:9" ht="15.75">
      <c r="A12" s="3" t="s">
        <v>665</v>
      </c>
      <c r="B12" s="138">
        <v>8</v>
      </c>
      <c r="C12" s="138">
        <v>46</v>
      </c>
      <c r="D12" s="138">
        <v>0</v>
      </c>
      <c r="E12" s="6">
        <v>0</v>
      </c>
      <c r="F12" s="138">
        <v>8</v>
      </c>
      <c r="G12" s="138">
        <v>26</v>
      </c>
      <c r="H12" s="138">
        <v>0</v>
      </c>
      <c r="I12" s="138">
        <v>0</v>
      </c>
    </row>
    <row r="13" spans="1:9" ht="15.75">
      <c r="A13" s="3" t="s">
        <v>35</v>
      </c>
      <c r="B13" s="138">
        <v>2</v>
      </c>
      <c r="C13" s="138">
        <v>23</v>
      </c>
      <c r="D13" s="138">
        <v>0</v>
      </c>
      <c r="E13" s="6">
        <v>0</v>
      </c>
      <c r="F13" s="168">
        <v>1</v>
      </c>
      <c r="G13" s="168">
        <v>6</v>
      </c>
      <c r="H13" s="6">
        <v>0</v>
      </c>
      <c r="I13" s="6">
        <v>0</v>
      </c>
    </row>
    <row r="14" spans="1:9" ht="15.75">
      <c r="A14" s="20" t="s">
        <v>237</v>
      </c>
      <c r="B14" s="138">
        <v>1.25</v>
      </c>
      <c r="C14" s="138">
        <v>1.5</v>
      </c>
      <c r="D14" s="2">
        <v>0</v>
      </c>
      <c r="E14" s="6">
        <v>0</v>
      </c>
      <c r="F14" s="168">
        <v>1.125</v>
      </c>
      <c r="G14" s="168">
        <v>1.23</v>
      </c>
      <c r="H14" s="6">
        <v>0</v>
      </c>
      <c r="I14" s="6">
        <v>0</v>
      </c>
    </row>
    <row r="15" spans="8:9" ht="15.75">
      <c r="H15" s="24"/>
      <c r="I15" s="24" t="s">
        <v>171</v>
      </c>
    </row>
  </sheetData>
  <sheetProtection/>
  <mergeCells count="6">
    <mergeCell ref="G3:I3"/>
    <mergeCell ref="A1:I1"/>
    <mergeCell ref="A3:A4"/>
    <mergeCell ref="B3:B4"/>
    <mergeCell ref="C3:E3"/>
    <mergeCell ref="F3:F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5.75"/>
  <cols>
    <col min="1" max="6" width="12.625" style="0" customWidth="1"/>
  </cols>
  <sheetData>
    <row r="1" spans="1:6" ht="45" customHeight="1">
      <c r="A1" s="205" t="s">
        <v>131</v>
      </c>
      <c r="B1" s="205"/>
      <c r="C1" s="205"/>
      <c r="D1" s="205"/>
      <c r="E1" s="205"/>
      <c r="F1" s="205"/>
    </row>
    <row r="2" spans="1:6" s="4" customFormat="1" ht="17.25" customHeight="1">
      <c r="A2" s="25"/>
      <c r="B2" s="25"/>
      <c r="C2" s="25"/>
      <c r="D2" s="25"/>
      <c r="E2" s="25"/>
      <c r="F2" s="25"/>
    </row>
    <row r="3" spans="1:7" ht="107.25" customHeight="1">
      <c r="A3" s="30" t="s">
        <v>238</v>
      </c>
      <c r="B3" s="30" t="s">
        <v>239</v>
      </c>
      <c r="C3" s="30" t="s">
        <v>240</v>
      </c>
      <c r="D3" s="30" t="s">
        <v>241</v>
      </c>
      <c r="E3" s="30" t="s">
        <v>242</v>
      </c>
      <c r="F3" s="30" t="s">
        <v>243</v>
      </c>
      <c r="G3" s="1"/>
    </row>
    <row r="4" spans="1:6" ht="15.75">
      <c r="A4" s="45" t="s">
        <v>244</v>
      </c>
      <c r="B4" s="80">
        <v>1360</v>
      </c>
      <c r="C4" s="80">
        <v>1334</v>
      </c>
      <c r="D4" s="80">
        <v>365</v>
      </c>
      <c r="E4" s="80">
        <v>145</v>
      </c>
      <c r="F4" s="80">
        <v>131</v>
      </c>
    </row>
    <row r="5" spans="1:6" ht="15.75">
      <c r="A5" s="45" t="s">
        <v>245</v>
      </c>
      <c r="B5" s="80">
        <v>937</v>
      </c>
      <c r="C5" s="80">
        <v>880</v>
      </c>
      <c r="D5" s="80">
        <v>406</v>
      </c>
      <c r="E5" s="80">
        <v>144</v>
      </c>
      <c r="F5" s="80">
        <v>154</v>
      </c>
    </row>
    <row r="6" spans="1:6" ht="15.75">
      <c r="A6" s="45" t="s">
        <v>246</v>
      </c>
      <c r="B6" s="80">
        <v>96</v>
      </c>
      <c r="C6" s="80">
        <v>68</v>
      </c>
      <c r="D6" s="80">
        <v>79</v>
      </c>
      <c r="E6" s="80">
        <v>0</v>
      </c>
      <c r="F6" s="80">
        <v>41</v>
      </c>
    </row>
    <row r="7" spans="1:6" ht="15.75">
      <c r="A7" s="2" t="s">
        <v>25</v>
      </c>
      <c r="B7" s="2">
        <f>SUM(B4:B6)</f>
        <v>2393</v>
      </c>
      <c r="C7" s="2">
        <f>SUM(C4:C6)</f>
        <v>2282</v>
      </c>
      <c r="D7" s="2">
        <f>SUM(D4:D6)</f>
        <v>850</v>
      </c>
      <c r="E7" s="2">
        <f>SUM(E4:E6)</f>
        <v>289</v>
      </c>
      <c r="F7" s="2">
        <f>SUM(F4:F6)</f>
        <v>326</v>
      </c>
    </row>
    <row r="8" spans="5:6" ht="15.75">
      <c r="E8" s="24"/>
      <c r="F8" s="24" t="s">
        <v>171</v>
      </c>
    </row>
    <row r="9" ht="15.75">
      <c r="A9" s="2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9">
      <selection activeCell="F37" sqref="F37"/>
    </sheetView>
  </sheetViews>
  <sheetFormatPr defaultColWidth="9.00390625" defaultRowHeight="15.75"/>
  <cols>
    <col min="1" max="1" width="27.00390625" style="0" customWidth="1"/>
    <col min="2" max="7" width="10.625" style="0" customWidth="1"/>
  </cols>
  <sheetData>
    <row r="1" spans="1:7" ht="20.25">
      <c r="A1" s="188" t="s">
        <v>24</v>
      </c>
      <c r="B1" s="188"/>
      <c r="C1" s="188"/>
      <c r="D1" s="188"/>
      <c r="E1" s="188"/>
      <c r="F1" s="188"/>
      <c r="G1" s="188"/>
    </row>
    <row r="2" spans="1:7" s="37" customFormat="1" ht="15.75">
      <c r="A2" s="189" t="s">
        <v>152</v>
      </c>
      <c r="B2" s="190" t="s">
        <v>153</v>
      </c>
      <c r="C2" s="189" t="s">
        <v>154</v>
      </c>
      <c r="D2" s="189"/>
      <c r="E2" s="189" t="s">
        <v>155</v>
      </c>
      <c r="F2" s="189"/>
      <c r="G2" s="187" t="s">
        <v>156</v>
      </c>
    </row>
    <row r="3" spans="1:7" s="37" customFormat="1" ht="15.75">
      <c r="A3" s="189"/>
      <c r="B3" s="191"/>
      <c r="C3" s="29" t="s">
        <v>21</v>
      </c>
      <c r="D3" s="29" t="s">
        <v>22</v>
      </c>
      <c r="E3" s="29" t="s">
        <v>21</v>
      </c>
      <c r="F3" s="29" t="s">
        <v>22</v>
      </c>
      <c r="G3" s="187"/>
    </row>
    <row r="4" spans="1:7" ht="15.75">
      <c r="A4" s="29" t="s">
        <v>287</v>
      </c>
      <c r="B4" s="2" t="s">
        <v>288</v>
      </c>
      <c r="C4" s="78">
        <v>96</v>
      </c>
      <c r="D4" s="78">
        <v>2</v>
      </c>
      <c r="E4" s="78">
        <v>98</v>
      </c>
      <c r="F4" s="3">
        <v>1</v>
      </c>
      <c r="G4" s="78">
        <f>SUM(C4:F4)</f>
        <v>197</v>
      </c>
    </row>
    <row r="5" spans="1:7" ht="15.75">
      <c r="A5" s="29" t="s">
        <v>287</v>
      </c>
      <c r="B5" s="2" t="s">
        <v>289</v>
      </c>
      <c r="C5" s="106">
        <v>57</v>
      </c>
      <c r="D5" s="106">
        <v>3</v>
      </c>
      <c r="E5" s="3">
        <v>22</v>
      </c>
      <c r="F5" s="3">
        <v>0</v>
      </c>
      <c r="G5" s="106">
        <f>SUM(C5:F5)</f>
        <v>82</v>
      </c>
    </row>
    <row r="6" spans="1:7" ht="15.75">
      <c r="A6" s="29" t="s">
        <v>287</v>
      </c>
      <c r="B6" s="2" t="s">
        <v>28</v>
      </c>
      <c r="C6" s="106">
        <v>14</v>
      </c>
      <c r="D6" s="106">
        <v>1</v>
      </c>
      <c r="E6" s="106">
        <v>0</v>
      </c>
      <c r="F6" s="106">
        <v>0</v>
      </c>
      <c r="G6" s="106">
        <f aca="true" t="shared" si="0" ref="G6:G28">SUM(C6:F6)</f>
        <v>15</v>
      </c>
    </row>
    <row r="7" spans="1:7" ht="15.75">
      <c r="A7" s="29" t="s">
        <v>287</v>
      </c>
      <c r="B7" s="2" t="s">
        <v>290</v>
      </c>
      <c r="C7" s="3">
        <v>10</v>
      </c>
      <c r="D7" s="3">
        <v>1</v>
      </c>
      <c r="E7" s="3">
        <v>10</v>
      </c>
      <c r="F7" s="3">
        <v>0</v>
      </c>
      <c r="G7" s="3">
        <f t="shared" si="0"/>
        <v>21</v>
      </c>
    </row>
    <row r="8" spans="1:7" ht="15.75">
      <c r="A8" s="46" t="s">
        <v>25</v>
      </c>
      <c r="B8" s="2"/>
      <c r="C8" s="75">
        <f>SUM(C4:C7)</f>
        <v>177</v>
      </c>
      <c r="D8" s="75">
        <f>SUM(D4:D7)</f>
        <v>7</v>
      </c>
      <c r="E8" s="75">
        <f>SUM(E4:E7)</f>
        <v>130</v>
      </c>
      <c r="F8" s="75">
        <v>1</v>
      </c>
      <c r="G8" s="75">
        <f>SUM(C4:F7)</f>
        <v>315</v>
      </c>
    </row>
    <row r="9" spans="1:7" ht="15.75">
      <c r="A9" s="29" t="s">
        <v>291</v>
      </c>
      <c r="B9" s="2" t="s">
        <v>288</v>
      </c>
      <c r="C9" s="3">
        <v>401</v>
      </c>
      <c r="D9" s="3">
        <v>1</v>
      </c>
      <c r="E9" s="3">
        <v>615</v>
      </c>
      <c r="F9" s="3">
        <v>6</v>
      </c>
      <c r="G9" s="3">
        <f t="shared" si="0"/>
        <v>1023</v>
      </c>
    </row>
    <row r="10" spans="1:7" ht="15.75">
      <c r="A10" s="29" t="s">
        <v>291</v>
      </c>
      <c r="B10" s="2" t="s">
        <v>289</v>
      </c>
      <c r="C10" s="3">
        <v>181</v>
      </c>
      <c r="D10" s="3">
        <v>0</v>
      </c>
      <c r="E10" s="3">
        <v>488</v>
      </c>
      <c r="F10" s="3">
        <v>3</v>
      </c>
      <c r="G10" s="3">
        <f t="shared" si="0"/>
        <v>672</v>
      </c>
    </row>
    <row r="11" spans="1:7" ht="15.75">
      <c r="A11" s="29" t="s">
        <v>291</v>
      </c>
      <c r="B11" s="2" t="s">
        <v>28</v>
      </c>
      <c r="C11" s="106">
        <v>0</v>
      </c>
      <c r="D11" s="106">
        <v>0</v>
      </c>
      <c r="E11" s="106">
        <v>0</v>
      </c>
      <c r="F11" s="106">
        <v>0</v>
      </c>
      <c r="G11" s="106">
        <f t="shared" si="0"/>
        <v>0</v>
      </c>
    </row>
    <row r="12" spans="1:7" ht="15.75">
      <c r="A12" s="29" t="s">
        <v>291</v>
      </c>
      <c r="B12" s="2" t="s">
        <v>290</v>
      </c>
      <c r="C12" s="3">
        <v>58</v>
      </c>
      <c r="D12" s="3">
        <v>1</v>
      </c>
      <c r="E12" s="3">
        <v>121</v>
      </c>
      <c r="F12" s="3">
        <v>18</v>
      </c>
      <c r="G12" s="3">
        <f t="shared" si="0"/>
        <v>198</v>
      </c>
    </row>
    <row r="13" spans="1:7" ht="15.75">
      <c r="A13" s="29" t="s">
        <v>25</v>
      </c>
      <c r="B13" s="2"/>
      <c r="C13" s="75">
        <f>SUM(C9:C12)</f>
        <v>640</v>
      </c>
      <c r="D13" s="75">
        <f>SUM(D9:D12)</f>
        <v>2</v>
      </c>
      <c r="E13" s="75">
        <f>SUM(E9:E12)</f>
        <v>1224</v>
      </c>
      <c r="F13" s="75">
        <f>SUM(F9:F12)</f>
        <v>27</v>
      </c>
      <c r="G13" s="75">
        <f t="shared" si="0"/>
        <v>1893</v>
      </c>
    </row>
    <row r="14" spans="1:7" ht="15.75">
      <c r="A14" s="29" t="s">
        <v>292</v>
      </c>
      <c r="B14" s="2" t="s">
        <v>288</v>
      </c>
      <c r="C14" s="3">
        <v>912</v>
      </c>
      <c r="D14" s="3">
        <v>7</v>
      </c>
      <c r="E14" s="3">
        <v>460</v>
      </c>
      <c r="F14" s="3">
        <v>1</v>
      </c>
      <c r="G14" s="3">
        <f t="shared" si="0"/>
        <v>1380</v>
      </c>
    </row>
    <row r="15" spans="1:7" ht="15.75">
      <c r="A15" s="29" t="s">
        <v>292</v>
      </c>
      <c r="B15" s="2" t="s">
        <v>289</v>
      </c>
      <c r="C15" s="106">
        <v>461</v>
      </c>
      <c r="D15" s="3">
        <v>0</v>
      </c>
      <c r="E15" s="106">
        <v>49</v>
      </c>
      <c r="F15" s="3">
        <v>1</v>
      </c>
      <c r="G15" s="106">
        <f t="shared" si="0"/>
        <v>511</v>
      </c>
    </row>
    <row r="16" spans="1:7" ht="15.75">
      <c r="A16" s="29" t="s">
        <v>292</v>
      </c>
      <c r="B16" s="2" t="s">
        <v>28</v>
      </c>
      <c r="C16" s="106">
        <v>2</v>
      </c>
      <c r="D16" s="106">
        <v>0</v>
      </c>
      <c r="E16" s="106">
        <v>1</v>
      </c>
      <c r="F16" s="106">
        <v>0</v>
      </c>
      <c r="G16" s="106">
        <f t="shared" si="0"/>
        <v>3</v>
      </c>
    </row>
    <row r="17" spans="1:7" ht="15.75">
      <c r="A17" s="29" t="s">
        <v>292</v>
      </c>
      <c r="B17" s="2" t="s">
        <v>290</v>
      </c>
      <c r="C17" s="3">
        <v>23</v>
      </c>
      <c r="D17" s="3">
        <v>0</v>
      </c>
      <c r="E17" s="3">
        <v>24</v>
      </c>
      <c r="F17" s="3">
        <v>1</v>
      </c>
      <c r="G17" s="3">
        <f t="shared" si="0"/>
        <v>48</v>
      </c>
    </row>
    <row r="18" spans="1:7" ht="15.75">
      <c r="A18" s="29" t="s">
        <v>25</v>
      </c>
      <c r="B18" s="2"/>
      <c r="C18" s="75">
        <f>SUM(C14:C17)</f>
        <v>1398</v>
      </c>
      <c r="D18" s="75">
        <v>7</v>
      </c>
      <c r="E18" s="75">
        <v>534</v>
      </c>
      <c r="F18" s="75">
        <v>3</v>
      </c>
      <c r="G18" s="75">
        <f t="shared" si="0"/>
        <v>1942</v>
      </c>
    </row>
    <row r="19" spans="1:7" ht="15.75">
      <c r="A19" s="29" t="s">
        <v>293</v>
      </c>
      <c r="B19" s="2" t="s">
        <v>288</v>
      </c>
      <c r="C19" s="3">
        <v>719</v>
      </c>
      <c r="D19" s="3">
        <v>2</v>
      </c>
      <c r="E19" s="3">
        <v>6</v>
      </c>
      <c r="F19" s="3">
        <v>1</v>
      </c>
      <c r="G19" s="3">
        <f t="shared" si="0"/>
        <v>728</v>
      </c>
    </row>
    <row r="20" spans="1:7" ht="15.75">
      <c r="A20" s="29" t="s">
        <v>293</v>
      </c>
      <c r="B20" s="2" t="s">
        <v>289</v>
      </c>
      <c r="C20" s="106">
        <v>346</v>
      </c>
      <c r="D20" s="3">
        <v>0</v>
      </c>
      <c r="E20" s="3">
        <v>0</v>
      </c>
      <c r="F20" s="3">
        <v>0</v>
      </c>
      <c r="G20" s="106">
        <f t="shared" si="0"/>
        <v>346</v>
      </c>
    </row>
    <row r="21" spans="1:7" ht="15.75">
      <c r="A21" s="29" t="s">
        <v>293</v>
      </c>
      <c r="B21" s="2" t="s">
        <v>28</v>
      </c>
      <c r="C21" s="106">
        <v>10</v>
      </c>
      <c r="D21" s="106">
        <v>0</v>
      </c>
      <c r="E21" s="106">
        <v>0</v>
      </c>
      <c r="F21" s="106">
        <v>0</v>
      </c>
      <c r="G21" s="106">
        <f t="shared" si="0"/>
        <v>10</v>
      </c>
    </row>
    <row r="22" spans="1:7" ht="15.75">
      <c r="A22" s="29" t="s">
        <v>293</v>
      </c>
      <c r="B22" s="2" t="s">
        <v>290</v>
      </c>
      <c r="C22" s="3">
        <v>38</v>
      </c>
      <c r="D22" s="3">
        <v>3</v>
      </c>
      <c r="E22" s="3">
        <v>64</v>
      </c>
      <c r="F22" s="3">
        <v>0</v>
      </c>
      <c r="G22" s="3">
        <f t="shared" si="0"/>
        <v>105</v>
      </c>
    </row>
    <row r="23" spans="1:7" ht="15.75">
      <c r="A23" s="29" t="s">
        <v>25</v>
      </c>
      <c r="B23" s="2"/>
      <c r="C23" s="75">
        <v>1113</v>
      </c>
      <c r="D23" s="75">
        <v>5</v>
      </c>
      <c r="E23" s="75">
        <v>70</v>
      </c>
      <c r="F23" s="75">
        <v>1</v>
      </c>
      <c r="G23" s="75">
        <f t="shared" si="0"/>
        <v>1189</v>
      </c>
    </row>
    <row r="24" spans="1:7" ht="15.75">
      <c r="A24" s="29" t="s">
        <v>294</v>
      </c>
      <c r="B24" s="2" t="s">
        <v>288</v>
      </c>
      <c r="C24" s="3">
        <v>1213</v>
      </c>
      <c r="D24" s="3">
        <v>2</v>
      </c>
      <c r="E24" s="3">
        <v>590</v>
      </c>
      <c r="F24" s="3">
        <v>2</v>
      </c>
      <c r="G24" s="3">
        <f t="shared" si="0"/>
        <v>1807</v>
      </c>
    </row>
    <row r="25" spans="1:7" ht="15.75">
      <c r="A25" s="29" t="s">
        <v>294</v>
      </c>
      <c r="B25" s="2" t="s">
        <v>289</v>
      </c>
      <c r="C25" s="3">
        <v>540</v>
      </c>
      <c r="D25" s="3">
        <v>1</v>
      </c>
      <c r="E25" s="3">
        <v>362</v>
      </c>
      <c r="F25" s="3">
        <v>0</v>
      </c>
      <c r="G25" s="3">
        <f t="shared" si="0"/>
        <v>903</v>
      </c>
    </row>
    <row r="26" spans="1:7" ht="15.75">
      <c r="A26" s="29" t="s">
        <v>294</v>
      </c>
      <c r="B26" s="2" t="s">
        <v>28</v>
      </c>
      <c r="C26" s="106">
        <v>0</v>
      </c>
      <c r="D26" s="106">
        <v>0</v>
      </c>
      <c r="E26" s="106">
        <v>0</v>
      </c>
      <c r="F26" s="106">
        <v>0</v>
      </c>
      <c r="G26" s="106">
        <f t="shared" si="0"/>
        <v>0</v>
      </c>
    </row>
    <row r="27" spans="1:7" ht="15.75">
      <c r="A27" s="29" t="s">
        <v>294</v>
      </c>
      <c r="B27" s="2" t="s">
        <v>290</v>
      </c>
      <c r="C27" s="3">
        <v>32</v>
      </c>
      <c r="D27" s="3">
        <v>0</v>
      </c>
      <c r="E27" s="3">
        <v>36</v>
      </c>
      <c r="F27" s="3">
        <v>1</v>
      </c>
      <c r="G27" s="3">
        <f t="shared" si="0"/>
        <v>69</v>
      </c>
    </row>
    <row r="28" spans="1:7" ht="15.75">
      <c r="A28" s="29" t="s">
        <v>25</v>
      </c>
      <c r="B28" s="2"/>
      <c r="C28" s="75">
        <f>SUM(C24:C27)</f>
        <v>1785</v>
      </c>
      <c r="D28" s="75">
        <v>3</v>
      </c>
      <c r="E28" s="75">
        <f>SUM(E24:E27)</f>
        <v>988</v>
      </c>
      <c r="F28" s="75">
        <f>SUM(F24:F27)</f>
        <v>3</v>
      </c>
      <c r="G28" s="75">
        <f t="shared" si="0"/>
        <v>2779</v>
      </c>
    </row>
    <row r="29" ht="15.75">
      <c r="F29" t="s">
        <v>157</v>
      </c>
    </row>
    <row r="31" ht="15.75">
      <c r="A31" t="s">
        <v>158</v>
      </c>
    </row>
    <row r="33" ht="15.75">
      <c r="A33" s="107" t="s">
        <v>653</v>
      </c>
    </row>
  </sheetData>
  <sheetProtection/>
  <mergeCells count="6">
    <mergeCell ref="G2:G3"/>
    <mergeCell ref="A1:G1"/>
    <mergeCell ref="C2:D2"/>
    <mergeCell ref="E2:F2"/>
    <mergeCell ref="B2:B3"/>
    <mergeCell ref="A2:A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5.75"/>
  <cols>
    <col min="1" max="1" width="57.375" style="0" customWidth="1"/>
  </cols>
  <sheetData>
    <row r="1" spans="1:2" ht="46.5" customHeight="1">
      <c r="A1" s="205" t="s">
        <v>247</v>
      </c>
      <c r="B1" s="205"/>
    </row>
    <row r="3" spans="1:3" ht="15.75">
      <c r="A3" s="20" t="s">
        <v>100</v>
      </c>
      <c r="B3" s="3">
        <v>351.833</v>
      </c>
      <c r="C3" s="11"/>
    </row>
    <row r="4" spans="1:3" ht="15.75">
      <c r="A4" s="3" t="s">
        <v>50</v>
      </c>
      <c r="B4" s="3">
        <v>271.898</v>
      </c>
      <c r="C4" s="11"/>
    </row>
    <row r="5" spans="1:3" ht="15.75">
      <c r="A5" s="230"/>
      <c r="B5" s="231"/>
      <c r="C5" s="11"/>
    </row>
    <row r="6" spans="1:3" ht="15.75">
      <c r="A6" s="20" t="s">
        <v>101</v>
      </c>
      <c r="B6" s="3">
        <v>302.752</v>
      </c>
      <c r="C6" s="11"/>
    </row>
    <row r="7" spans="1:3" ht="15.75">
      <c r="A7" s="3" t="s">
        <v>132</v>
      </c>
      <c r="B7" s="3">
        <v>242.103</v>
      </c>
      <c r="C7" s="11"/>
    </row>
    <row r="8" spans="1:3" ht="15.75">
      <c r="A8" s="230"/>
      <c r="B8" s="231"/>
      <c r="C8" s="11"/>
    </row>
    <row r="9" spans="1:3" ht="15.75">
      <c r="A9" s="20" t="s">
        <v>102</v>
      </c>
      <c r="B9" s="3">
        <f>SUM(B10,B12,B13,B14)</f>
        <v>8118</v>
      </c>
      <c r="C9" s="11"/>
    </row>
    <row r="10" spans="1:3" ht="15.75">
      <c r="A10" s="20" t="s">
        <v>103</v>
      </c>
      <c r="B10" s="3">
        <v>4971</v>
      </c>
      <c r="C10" s="11"/>
    </row>
    <row r="11" spans="1:3" ht="15.75">
      <c r="A11" s="3" t="s">
        <v>134</v>
      </c>
      <c r="B11" s="3">
        <v>136</v>
      </c>
      <c r="C11" s="11"/>
    </row>
    <row r="12" spans="1:3" ht="15.75">
      <c r="A12" s="20" t="s">
        <v>104</v>
      </c>
      <c r="B12" s="3">
        <v>2706</v>
      </c>
      <c r="C12" s="11"/>
    </row>
    <row r="13" spans="1:3" ht="15.75">
      <c r="A13" s="3" t="s">
        <v>53</v>
      </c>
      <c r="B13" s="3">
        <v>166</v>
      </c>
      <c r="C13" s="11"/>
    </row>
    <row r="14" spans="1:3" ht="15.75">
      <c r="A14" s="3" t="s">
        <v>52</v>
      </c>
      <c r="B14" s="3">
        <v>275</v>
      </c>
      <c r="C14" s="11"/>
    </row>
    <row r="15" spans="1:3" ht="15.75">
      <c r="A15" s="3" t="s">
        <v>133</v>
      </c>
      <c r="B15" s="3">
        <v>27</v>
      </c>
      <c r="C15" s="11"/>
    </row>
    <row r="16" spans="1:3" ht="15.75">
      <c r="A16" s="230"/>
      <c r="B16" s="231"/>
      <c r="C16" s="11"/>
    </row>
    <row r="17" spans="1:3" ht="15.75">
      <c r="A17" s="3" t="s">
        <v>135</v>
      </c>
      <c r="B17" s="104">
        <f>B9/B6</f>
        <v>26.814026001479757</v>
      </c>
      <c r="C17" s="11"/>
    </row>
    <row r="18" spans="1:3" ht="15.75">
      <c r="A18" s="3" t="s">
        <v>54</v>
      </c>
      <c r="B18" s="105">
        <f>(B10+(B12*0.3))/B6</f>
        <v>19.100782158334216</v>
      </c>
      <c r="C18" s="11"/>
    </row>
    <row r="19" spans="1:3" ht="15.75">
      <c r="A19" s="3" t="s">
        <v>51</v>
      </c>
      <c r="B19" s="104">
        <f>(B10+((B12*0.3)-B11))/B6</f>
        <v>18.651569601522038</v>
      </c>
      <c r="C19" s="11"/>
    </row>
    <row r="20" spans="1:3" ht="15.75">
      <c r="A20" s="230"/>
      <c r="B20" s="231"/>
      <c r="C20" s="11"/>
    </row>
    <row r="21" spans="1:3" ht="15.75">
      <c r="A21" s="3" t="s">
        <v>55</v>
      </c>
      <c r="B21" s="104">
        <f>B9/B7</f>
        <v>33.531183008884646</v>
      </c>
      <c r="C21" s="11"/>
    </row>
    <row r="22" spans="1:3" ht="15.75">
      <c r="A22" s="20" t="s">
        <v>105</v>
      </c>
      <c r="B22" s="105">
        <f>(B10+(B12*0.3))/B7</f>
        <v>23.885701540253528</v>
      </c>
      <c r="C22" s="11"/>
    </row>
    <row r="23" spans="1:3" ht="15.75">
      <c r="A23" s="20" t="s">
        <v>106</v>
      </c>
      <c r="B23" s="104">
        <f>(B10+((B12*0.3)-B11))/B7</f>
        <v>23.32395715872996</v>
      </c>
      <c r="C23" s="11"/>
    </row>
    <row r="24" spans="1:3" ht="15.75">
      <c r="A24" s="230"/>
      <c r="B24" s="231"/>
      <c r="C24" s="11"/>
    </row>
    <row r="25" spans="1:3" ht="15.75">
      <c r="A25" s="20" t="s">
        <v>107</v>
      </c>
      <c r="B25" s="104">
        <f>(B13+(B14*0.3))/B7</f>
        <v>1.0264226382985753</v>
      </c>
      <c r="C25" s="11"/>
    </row>
    <row r="28" ht="15.75">
      <c r="A28" s="24" t="s">
        <v>248</v>
      </c>
    </row>
    <row r="29" ht="15.75">
      <c r="B29" s="24" t="s">
        <v>171</v>
      </c>
    </row>
  </sheetData>
  <sheetProtection/>
  <mergeCells count="6">
    <mergeCell ref="A1:B1"/>
    <mergeCell ref="A24:B24"/>
    <mergeCell ref="A20:B20"/>
    <mergeCell ref="A16:B16"/>
    <mergeCell ref="A8:B8"/>
    <mergeCell ref="A5:B5"/>
  </mergeCells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K17" sqref="K17"/>
    </sheetView>
  </sheetViews>
  <sheetFormatPr defaultColWidth="9.00390625" defaultRowHeight="15.75"/>
  <cols>
    <col min="1" max="2" width="10.625" style="0" customWidth="1"/>
    <col min="3" max="3" width="21.25390625" style="0" customWidth="1"/>
    <col min="4" max="9" width="10.625" style="0" customWidth="1"/>
  </cols>
  <sheetData>
    <row r="1" spans="1:9" ht="20.25">
      <c r="A1" s="192" t="s">
        <v>136</v>
      </c>
      <c r="B1" s="232"/>
      <c r="C1" s="232"/>
      <c r="D1" s="232"/>
      <c r="E1" s="232"/>
      <c r="F1" s="232"/>
      <c r="G1" s="232"/>
      <c r="H1" s="232"/>
      <c r="I1" s="232"/>
    </row>
    <row r="2" spans="1:9" ht="20.25">
      <c r="A2" s="17"/>
      <c r="B2" s="10"/>
      <c r="C2" s="10"/>
      <c r="D2" s="10"/>
      <c r="E2" s="10"/>
      <c r="F2" s="10"/>
      <c r="G2" s="10"/>
      <c r="H2" s="10"/>
      <c r="I2" s="10"/>
    </row>
    <row r="3" spans="1:9" ht="73.5" customHeight="1">
      <c r="A3" s="30" t="s">
        <v>249</v>
      </c>
      <c r="B3" s="8" t="s">
        <v>36</v>
      </c>
      <c r="C3" s="8" t="s">
        <v>37</v>
      </c>
      <c r="D3" s="29" t="s">
        <v>38</v>
      </c>
      <c r="E3" s="8" t="s">
        <v>39</v>
      </c>
      <c r="F3" s="8" t="s">
        <v>40</v>
      </c>
      <c r="G3" s="8" t="s">
        <v>41</v>
      </c>
      <c r="H3" s="46" t="s">
        <v>250</v>
      </c>
      <c r="I3" s="46" t="s">
        <v>156</v>
      </c>
    </row>
    <row r="4" spans="1:9" ht="15.75">
      <c r="A4" s="3" t="s">
        <v>295</v>
      </c>
      <c r="B4" s="169" t="s">
        <v>771</v>
      </c>
      <c r="C4" s="3">
        <v>7</v>
      </c>
      <c r="D4" s="3">
        <v>13</v>
      </c>
      <c r="E4" s="3">
        <v>0</v>
      </c>
      <c r="F4" s="3">
        <v>0</v>
      </c>
      <c r="G4" s="3">
        <v>0</v>
      </c>
      <c r="H4" s="169" t="s">
        <v>772</v>
      </c>
      <c r="I4" s="170">
        <v>258</v>
      </c>
    </row>
    <row r="5" spans="1:9" ht="15.75">
      <c r="A5" s="3" t="s">
        <v>296</v>
      </c>
      <c r="B5" s="3">
        <v>12</v>
      </c>
      <c r="C5" s="3">
        <v>22</v>
      </c>
      <c r="D5" s="3">
        <v>13</v>
      </c>
      <c r="E5" s="3">
        <v>10</v>
      </c>
      <c r="F5" s="3">
        <v>1</v>
      </c>
      <c r="G5" s="3">
        <v>0</v>
      </c>
      <c r="H5" s="169" t="s">
        <v>773</v>
      </c>
      <c r="I5" s="106">
        <v>589</v>
      </c>
    </row>
    <row r="6" spans="1:9" ht="15.75">
      <c r="A6" s="3" t="s">
        <v>297</v>
      </c>
      <c r="B6" s="169" t="s">
        <v>774</v>
      </c>
      <c r="C6" s="169" t="s">
        <v>775</v>
      </c>
      <c r="D6" s="3">
        <v>14</v>
      </c>
      <c r="E6" s="3">
        <v>0</v>
      </c>
      <c r="F6" s="3">
        <v>0</v>
      </c>
      <c r="G6" s="3">
        <v>0</v>
      </c>
      <c r="H6" s="169" t="s">
        <v>776</v>
      </c>
      <c r="I6" s="106">
        <v>363</v>
      </c>
    </row>
    <row r="7" spans="1:9" ht="15.75">
      <c r="A7" s="3" t="s">
        <v>298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>SUM(B7:H7)</f>
        <v>1</v>
      </c>
    </row>
    <row r="8" spans="1:9" ht="15.75">
      <c r="A8" s="3" t="s">
        <v>299</v>
      </c>
      <c r="B8" s="3">
        <v>5</v>
      </c>
      <c r="C8" s="3">
        <v>2</v>
      </c>
      <c r="D8" s="3">
        <v>7</v>
      </c>
      <c r="E8" s="169" t="s">
        <v>777</v>
      </c>
      <c r="F8" s="169" t="s">
        <v>778</v>
      </c>
      <c r="G8" s="3">
        <v>0</v>
      </c>
      <c r="H8" s="169" t="s">
        <v>779</v>
      </c>
      <c r="I8" s="3">
        <v>112</v>
      </c>
    </row>
    <row r="9" spans="1:9" ht="15.75">
      <c r="A9" s="3" t="s">
        <v>300</v>
      </c>
      <c r="B9" s="3">
        <v>2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11</v>
      </c>
      <c r="I9" s="3">
        <f>SUM(B9:H9)</f>
        <v>14</v>
      </c>
    </row>
    <row r="10" spans="1:9" ht="15.75">
      <c r="A10" s="3" t="s">
        <v>301</v>
      </c>
      <c r="B10" s="3">
        <v>3</v>
      </c>
      <c r="C10" s="3">
        <v>5</v>
      </c>
      <c r="D10" s="3">
        <v>8</v>
      </c>
      <c r="E10" s="3">
        <v>1</v>
      </c>
      <c r="F10" s="3">
        <v>0</v>
      </c>
      <c r="G10" s="3">
        <v>0</v>
      </c>
      <c r="H10" s="3">
        <v>255</v>
      </c>
      <c r="I10" s="3">
        <f>SUM(B10:H10)</f>
        <v>272</v>
      </c>
    </row>
    <row r="11" spans="1:9" ht="15.75" customHeight="1">
      <c r="A11" s="3" t="s">
        <v>25</v>
      </c>
      <c r="B11" s="171">
        <v>42</v>
      </c>
      <c r="C11" s="171">
        <v>52</v>
      </c>
      <c r="D11" s="171">
        <v>56</v>
      </c>
      <c r="E11" s="171">
        <v>11</v>
      </c>
      <c r="F11" s="171">
        <v>2</v>
      </c>
      <c r="G11" s="171">
        <v>0</v>
      </c>
      <c r="H11" s="169" t="s">
        <v>780</v>
      </c>
      <c r="I11" s="115">
        <v>1601</v>
      </c>
    </row>
    <row r="12" spans="1:9" ht="15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3" t="s">
        <v>34</v>
      </c>
      <c r="B13" s="3">
        <v>34</v>
      </c>
      <c r="C13" s="3">
        <v>62</v>
      </c>
      <c r="D13" s="3">
        <v>52</v>
      </c>
      <c r="E13" s="3">
        <v>14</v>
      </c>
      <c r="F13" s="3">
        <v>4</v>
      </c>
      <c r="G13" s="3">
        <v>0</v>
      </c>
      <c r="H13" s="3">
        <v>1070</v>
      </c>
      <c r="I13" s="3">
        <f>SUM(B13:H13)</f>
        <v>1236</v>
      </c>
    </row>
    <row r="14" spans="1:9" ht="15.75">
      <c r="A14" s="3" t="s">
        <v>35</v>
      </c>
      <c r="B14" s="3">
        <f aca="true" t="shared" si="0" ref="B14:I14">B11-B13</f>
        <v>8</v>
      </c>
      <c r="C14" s="3">
        <f t="shared" si="0"/>
        <v>-10</v>
      </c>
      <c r="D14" s="3">
        <f t="shared" si="0"/>
        <v>4</v>
      </c>
      <c r="E14" s="3">
        <f t="shared" si="0"/>
        <v>-3</v>
      </c>
      <c r="F14" s="3">
        <f t="shared" si="0"/>
        <v>-2</v>
      </c>
      <c r="G14" s="3">
        <f t="shared" si="0"/>
        <v>0</v>
      </c>
      <c r="H14" s="3">
        <v>378</v>
      </c>
      <c r="I14" s="3">
        <f t="shared" si="0"/>
        <v>365</v>
      </c>
    </row>
    <row r="15" spans="1:9" ht="15.75">
      <c r="A15" s="3" t="s">
        <v>302</v>
      </c>
      <c r="B15" s="3">
        <f>ROUND((100*B11)/B13,1)-100</f>
        <v>23.5</v>
      </c>
      <c r="C15" s="3">
        <f aca="true" t="shared" si="1" ref="C15:I15">ROUND((100*C11)/C13,1)-100</f>
        <v>-16.099999999999994</v>
      </c>
      <c r="D15" s="3">
        <f t="shared" si="1"/>
        <v>7.700000000000003</v>
      </c>
      <c r="E15" s="3">
        <f t="shared" si="1"/>
        <v>-21.400000000000006</v>
      </c>
      <c r="F15" s="3">
        <f t="shared" si="1"/>
        <v>-50</v>
      </c>
      <c r="G15" s="3"/>
      <c r="H15" s="3">
        <v>35.3</v>
      </c>
      <c r="I15" s="3">
        <f t="shared" si="1"/>
        <v>29.5</v>
      </c>
    </row>
    <row r="16" spans="1:9" ht="15.75">
      <c r="A16" s="11"/>
      <c r="B16" s="11"/>
      <c r="C16" s="11"/>
      <c r="D16" s="11"/>
      <c r="E16" s="11"/>
      <c r="F16" s="11"/>
      <c r="G16" s="11"/>
      <c r="H16" s="24" t="s">
        <v>252</v>
      </c>
      <c r="I16" s="24"/>
    </row>
    <row r="17" spans="1:9" ht="15.75">
      <c r="A17" s="49"/>
      <c r="B17" s="31"/>
      <c r="C17" s="31"/>
      <c r="D17" s="59"/>
      <c r="E17" s="31"/>
      <c r="F17" s="31"/>
      <c r="G17" s="31"/>
      <c r="H17" s="60"/>
      <c r="I17" s="60"/>
    </row>
    <row r="18" spans="1:9" ht="15.75">
      <c r="A18" s="107" t="s">
        <v>782</v>
      </c>
      <c r="B18" s="172"/>
      <c r="C18" s="172"/>
      <c r="D18" s="172"/>
      <c r="E18" s="172"/>
      <c r="F18" s="172"/>
      <c r="G18" s="172"/>
      <c r="H18" s="11"/>
      <c r="I18" s="11"/>
    </row>
    <row r="19" spans="1:9" ht="15.75">
      <c r="A19" s="173" t="s">
        <v>783</v>
      </c>
      <c r="B19" s="172"/>
      <c r="C19" s="172"/>
      <c r="D19" s="172"/>
      <c r="E19" s="172"/>
      <c r="F19" s="11"/>
      <c r="G19" s="11"/>
      <c r="H19" s="11"/>
      <c r="I19" s="11"/>
    </row>
    <row r="20" spans="1:9" ht="15.75">
      <c r="A20" s="172"/>
      <c r="B20" s="172"/>
      <c r="C20" s="172"/>
      <c r="D20" s="172"/>
      <c r="E20" s="172"/>
      <c r="F20" s="11"/>
      <c r="G20" s="11"/>
      <c r="H20" s="11"/>
      <c r="I20" s="11"/>
    </row>
    <row r="21" spans="1:9" ht="15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11"/>
      <c r="B24" s="11"/>
      <c r="C24" s="11"/>
      <c r="D24" s="11"/>
      <c r="E24" s="11"/>
      <c r="F24" s="11"/>
      <c r="G24" s="11"/>
      <c r="H24" s="11"/>
      <c r="I24" s="11"/>
    </row>
    <row r="25" spans="8:9" ht="15.75">
      <c r="H25" s="24"/>
      <c r="I25" s="24"/>
    </row>
  </sheetData>
  <sheetProtection/>
  <mergeCells count="1">
    <mergeCell ref="A1:I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pane xSplit="18840" topLeftCell="O1" activePane="topLeft" state="split"/>
      <selection pane="topLeft" activeCell="H17" sqref="H17"/>
      <selection pane="topRight" activeCell="L21" sqref="L21"/>
    </sheetView>
  </sheetViews>
  <sheetFormatPr defaultColWidth="9.00390625" defaultRowHeight="15.75"/>
  <cols>
    <col min="1" max="1" width="22.50390625" style="0" customWidth="1"/>
    <col min="2" max="4" width="12.625" style="0" customWidth="1"/>
  </cols>
  <sheetData>
    <row r="1" spans="1:9" ht="18.75">
      <c r="A1" s="34" t="s">
        <v>137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3"/>
      <c r="B2" s="33"/>
      <c r="C2" s="33"/>
      <c r="D2" s="33"/>
      <c r="E2" s="33"/>
      <c r="F2" s="33"/>
      <c r="G2" s="33"/>
      <c r="H2" s="33"/>
      <c r="I2" s="33"/>
    </row>
    <row r="3" spans="1:11" ht="15.75">
      <c r="A3" s="45" t="s">
        <v>253</v>
      </c>
      <c r="B3" s="6" t="s">
        <v>43</v>
      </c>
      <c r="C3" s="6" t="s">
        <v>45</v>
      </c>
      <c r="D3" s="2" t="s">
        <v>44</v>
      </c>
      <c r="E3" s="14"/>
      <c r="F3" s="14"/>
      <c r="G3" s="14"/>
      <c r="H3" s="15"/>
      <c r="I3" s="15"/>
      <c r="K3" s="11"/>
    </row>
    <row r="4" spans="1:11" ht="15.75">
      <c r="A4" s="45" t="s">
        <v>303</v>
      </c>
      <c r="B4" s="6">
        <v>30</v>
      </c>
      <c r="C4" s="6">
        <v>9</v>
      </c>
      <c r="D4" s="2">
        <v>2</v>
      </c>
      <c r="E4" s="11"/>
      <c r="F4" s="11"/>
      <c r="G4" s="11"/>
      <c r="H4" s="11"/>
      <c r="I4" s="11"/>
      <c r="K4" s="11"/>
    </row>
    <row r="5" spans="1:11" ht="15.75">
      <c r="A5" s="45" t="s">
        <v>304</v>
      </c>
      <c r="B5" s="6"/>
      <c r="C5" s="6">
        <v>5</v>
      </c>
      <c r="D5" s="2">
        <v>0</v>
      </c>
      <c r="E5" s="11"/>
      <c r="F5" s="11"/>
      <c r="G5" s="11"/>
      <c r="H5" s="11"/>
      <c r="I5" s="11"/>
      <c r="K5" s="12"/>
    </row>
    <row r="6" spans="1:11" ht="15.75">
      <c r="A6" s="3" t="s">
        <v>25</v>
      </c>
      <c r="B6" s="2">
        <v>30</v>
      </c>
      <c r="C6" s="2">
        <v>14</v>
      </c>
      <c r="D6" s="2">
        <v>2</v>
      </c>
      <c r="E6" s="11"/>
      <c r="F6" s="11"/>
      <c r="G6" s="11"/>
      <c r="H6" s="11"/>
      <c r="I6" s="11"/>
      <c r="K6" s="12"/>
    </row>
    <row r="7" spans="1:11" ht="15.75">
      <c r="A7" s="11"/>
      <c r="B7" s="15"/>
      <c r="C7" s="15"/>
      <c r="D7" s="15"/>
      <c r="E7" s="11"/>
      <c r="F7" s="11"/>
      <c r="G7" s="11"/>
      <c r="H7" s="11"/>
      <c r="I7" s="11"/>
      <c r="K7" s="12"/>
    </row>
    <row r="8" spans="1:11" ht="15.75">
      <c r="A8" s="3" t="s">
        <v>34</v>
      </c>
      <c r="B8" s="2">
        <v>18</v>
      </c>
      <c r="C8" s="2">
        <v>12</v>
      </c>
      <c r="D8" s="2">
        <v>0</v>
      </c>
      <c r="E8" s="11"/>
      <c r="F8" s="11"/>
      <c r="G8" s="11"/>
      <c r="H8" s="11"/>
      <c r="I8" s="11"/>
      <c r="K8" s="12"/>
    </row>
    <row r="9" spans="1:11" ht="15.75">
      <c r="A9" s="3" t="s">
        <v>35</v>
      </c>
      <c r="B9" s="2">
        <f>B6-B8</f>
        <v>12</v>
      </c>
      <c r="C9" s="2">
        <f>C6-C8</f>
        <v>2</v>
      </c>
      <c r="D9" s="2">
        <f>D6-D8</f>
        <v>2</v>
      </c>
      <c r="E9" s="11"/>
      <c r="F9" s="11"/>
      <c r="G9" s="11"/>
      <c r="H9" s="11"/>
      <c r="I9" s="11"/>
      <c r="K9" s="12"/>
    </row>
    <row r="10" spans="1:11" ht="15.75">
      <c r="A10" s="3" t="s">
        <v>302</v>
      </c>
      <c r="B10" s="2">
        <f>ROUND((100*B6)/B8,1)-100</f>
        <v>66.69999999999999</v>
      </c>
      <c r="C10" s="2">
        <f>ROUND((100*C6)/C8,1)-100</f>
        <v>16.700000000000003</v>
      </c>
      <c r="D10" s="2"/>
      <c r="E10" s="11"/>
      <c r="F10" s="11"/>
      <c r="G10" s="11"/>
      <c r="H10" s="11"/>
      <c r="I10" s="11"/>
      <c r="K10" s="12"/>
    </row>
    <row r="11" spans="1:11" ht="15.75">
      <c r="A11" s="11"/>
      <c r="B11" s="11"/>
      <c r="C11" t="s">
        <v>252</v>
      </c>
      <c r="E11" s="11"/>
      <c r="F11" s="11"/>
      <c r="G11" s="11"/>
      <c r="H11" s="11"/>
      <c r="I11" s="11"/>
      <c r="K11" s="12"/>
    </row>
    <row r="12" spans="1:11" ht="15.75">
      <c r="A12" s="11"/>
      <c r="B12" s="11"/>
      <c r="C12" s="11"/>
      <c r="D12" s="11"/>
      <c r="E12" s="11"/>
      <c r="F12" s="11"/>
      <c r="G12" s="11"/>
      <c r="H12" s="11"/>
      <c r="I12" s="11"/>
      <c r="K12" s="12"/>
    </row>
    <row r="13" spans="1:11" ht="15.75">
      <c r="A13" s="11"/>
      <c r="B13" s="11"/>
      <c r="C13" s="11"/>
      <c r="D13" s="11"/>
      <c r="E13" s="11"/>
      <c r="F13" s="11"/>
      <c r="G13" s="11"/>
      <c r="H13" s="11"/>
      <c r="I13" s="11"/>
      <c r="K13" s="12"/>
    </row>
    <row r="14" spans="1:11" ht="15.75">
      <c r="A14" s="57"/>
      <c r="B14" s="11"/>
      <c r="C14" s="11"/>
      <c r="D14" s="11"/>
      <c r="E14" s="11"/>
      <c r="F14" s="11"/>
      <c r="G14" s="11"/>
      <c r="H14" s="11"/>
      <c r="I14" s="11"/>
      <c r="K14" s="12"/>
    </row>
    <row r="15" ht="15.75">
      <c r="K15" s="12"/>
    </row>
    <row r="16" ht="15.75">
      <c r="K16" s="12"/>
    </row>
    <row r="17" ht="15.75">
      <c r="K17" s="12"/>
    </row>
    <row r="18" ht="15.75">
      <c r="K18" s="12"/>
    </row>
    <row r="19" ht="15.75">
      <c r="K19" s="12"/>
    </row>
    <row r="20" ht="15.75">
      <c r="K20" s="12"/>
    </row>
    <row r="21" ht="15.75">
      <c r="K21" s="12"/>
    </row>
    <row r="22" ht="15.75">
      <c r="K22" s="12"/>
    </row>
    <row r="23" ht="15.75">
      <c r="K23" s="12"/>
    </row>
    <row r="24" ht="15.75">
      <c r="K24" s="12"/>
    </row>
    <row r="25" ht="15.75">
      <c r="K25" s="12"/>
    </row>
    <row r="26" ht="15.75">
      <c r="K26" s="12"/>
    </row>
    <row r="27" ht="15.75">
      <c r="K27" s="12"/>
    </row>
    <row r="28" ht="15.75">
      <c r="K28" s="12"/>
    </row>
    <row r="29" ht="15.75">
      <c r="K29" s="13"/>
    </row>
    <row r="30" ht="15.75">
      <c r="K30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5"/>
  <sheetViews>
    <sheetView zoomScale="75" zoomScaleNormal="75" zoomScaleSheetLayoutView="100" zoomScalePageLayoutView="0" workbookViewId="0" topLeftCell="A172">
      <selection activeCell="B7" sqref="B7"/>
    </sheetView>
  </sheetViews>
  <sheetFormatPr defaultColWidth="9.00390625" defaultRowHeight="15.75"/>
  <cols>
    <col min="1" max="1" width="41.625" style="0" customWidth="1"/>
    <col min="2" max="2" width="18.00390625" style="0" customWidth="1"/>
    <col min="3" max="3" width="55.125" style="0" customWidth="1"/>
    <col min="4" max="4" width="7.625" style="0" customWidth="1"/>
    <col min="5" max="5" width="8.50390625" style="0" customWidth="1"/>
    <col min="6" max="6" width="12.625" style="0" customWidth="1"/>
    <col min="7" max="7" width="14.00390625" style="0" customWidth="1"/>
    <col min="8" max="8" width="17.625" style="0" customWidth="1"/>
  </cols>
  <sheetData>
    <row r="1" spans="1:8" ht="20.25">
      <c r="A1" s="233" t="s">
        <v>143</v>
      </c>
      <c r="B1" s="233"/>
      <c r="C1" s="233"/>
      <c r="D1" s="233"/>
      <c r="E1" s="233"/>
      <c r="F1" s="233"/>
      <c r="G1" s="233"/>
      <c r="H1" s="233"/>
    </row>
    <row r="2" ht="15.75">
      <c r="A2" t="s">
        <v>148</v>
      </c>
    </row>
    <row r="3" spans="1:8" ht="15.75">
      <c r="A3" s="30" t="s">
        <v>173</v>
      </c>
      <c r="B3" s="46" t="s">
        <v>152</v>
      </c>
      <c r="C3" s="46" t="s">
        <v>254</v>
      </c>
      <c r="D3" s="46" t="s">
        <v>255</v>
      </c>
      <c r="E3" s="46" t="s">
        <v>256</v>
      </c>
      <c r="F3" s="46" t="s">
        <v>257</v>
      </c>
      <c r="G3" s="46" t="s">
        <v>258</v>
      </c>
      <c r="H3" s="46" t="s">
        <v>259</v>
      </c>
    </row>
    <row r="4" spans="1:8" ht="15.75">
      <c r="A4" s="3" t="s">
        <v>66</v>
      </c>
      <c r="B4" s="3" t="s">
        <v>305</v>
      </c>
      <c r="C4" s="3" t="s">
        <v>329</v>
      </c>
      <c r="D4" s="3" t="s">
        <v>139</v>
      </c>
      <c r="E4" s="62" t="s">
        <v>657</v>
      </c>
      <c r="F4" s="3" t="s">
        <v>405</v>
      </c>
      <c r="G4" s="67">
        <v>38413</v>
      </c>
      <c r="H4" s="3"/>
    </row>
    <row r="5" spans="1:8" ht="15.75">
      <c r="A5" s="3"/>
      <c r="B5" s="3"/>
      <c r="C5" s="3" t="s">
        <v>309</v>
      </c>
      <c r="D5" s="3" t="s">
        <v>139</v>
      </c>
      <c r="E5" s="62" t="s">
        <v>657</v>
      </c>
      <c r="F5" s="3" t="s">
        <v>405</v>
      </c>
      <c r="G5" s="67">
        <v>38343</v>
      </c>
      <c r="H5" s="3"/>
    </row>
    <row r="6" spans="1:8" ht="15.75">
      <c r="A6" s="3"/>
      <c r="B6" s="3"/>
      <c r="C6" s="3" t="s">
        <v>330</v>
      </c>
      <c r="D6" s="3" t="s">
        <v>139</v>
      </c>
      <c r="E6" s="62" t="s">
        <v>657</v>
      </c>
      <c r="F6" s="3" t="s">
        <v>405</v>
      </c>
      <c r="G6" s="67">
        <v>39321</v>
      </c>
      <c r="H6" s="3"/>
    </row>
    <row r="7" spans="1:8" ht="15.75">
      <c r="A7" s="3"/>
      <c r="B7" s="3"/>
      <c r="C7" s="3" t="s">
        <v>331</v>
      </c>
      <c r="D7" s="3" t="s">
        <v>139</v>
      </c>
      <c r="E7" s="62" t="s">
        <v>657</v>
      </c>
      <c r="F7" s="3" t="s">
        <v>405</v>
      </c>
      <c r="G7" s="67">
        <v>39321</v>
      </c>
      <c r="H7" s="67">
        <v>40421</v>
      </c>
    </row>
    <row r="8" spans="1:8" ht="15.75">
      <c r="A8" s="3"/>
      <c r="B8" s="3"/>
      <c r="C8" s="3" t="s">
        <v>332</v>
      </c>
      <c r="D8" s="3" t="s">
        <v>139</v>
      </c>
      <c r="E8" s="62" t="s">
        <v>657</v>
      </c>
      <c r="F8" s="3" t="s">
        <v>405</v>
      </c>
      <c r="G8" s="67">
        <v>39321</v>
      </c>
      <c r="H8" s="3"/>
    </row>
    <row r="9" spans="1:8" ht="15.75">
      <c r="A9" s="3"/>
      <c r="B9" s="3"/>
      <c r="C9" s="3" t="s">
        <v>333</v>
      </c>
      <c r="D9" s="3" t="s">
        <v>139</v>
      </c>
      <c r="E9" s="62" t="s">
        <v>657</v>
      </c>
      <c r="F9" s="3" t="s">
        <v>405</v>
      </c>
      <c r="G9" s="67">
        <v>38413</v>
      </c>
      <c r="H9" s="3"/>
    </row>
    <row r="10" spans="1:8" ht="15.75">
      <c r="A10" s="3"/>
      <c r="B10" s="3"/>
      <c r="C10" s="3" t="s">
        <v>334</v>
      </c>
      <c r="D10" s="3" t="s">
        <v>139</v>
      </c>
      <c r="E10" s="62" t="s">
        <v>657</v>
      </c>
      <c r="F10" s="3" t="s">
        <v>405</v>
      </c>
      <c r="G10" s="67">
        <v>38413</v>
      </c>
      <c r="H10" s="3"/>
    </row>
    <row r="11" spans="1:8" ht="15.75">
      <c r="A11" s="3"/>
      <c r="B11" s="3"/>
      <c r="C11" s="3" t="s">
        <v>335</v>
      </c>
      <c r="D11" s="3" t="s">
        <v>139</v>
      </c>
      <c r="E11" s="62" t="s">
        <v>657</v>
      </c>
      <c r="F11" s="3" t="s">
        <v>405</v>
      </c>
      <c r="G11" s="67">
        <v>38413</v>
      </c>
      <c r="H11" s="3"/>
    </row>
    <row r="12" spans="1:8" ht="15.75">
      <c r="A12" s="3"/>
      <c r="B12" s="3"/>
      <c r="C12" s="3" t="s">
        <v>336</v>
      </c>
      <c r="D12" s="3" t="s">
        <v>139</v>
      </c>
      <c r="E12" s="62" t="s">
        <v>657</v>
      </c>
      <c r="F12" s="3" t="s">
        <v>405</v>
      </c>
      <c r="G12" s="67">
        <v>38475</v>
      </c>
      <c r="H12" s="3"/>
    </row>
    <row r="13" spans="1:8" ht="15.75">
      <c r="A13" s="3"/>
      <c r="B13" s="3"/>
      <c r="C13" s="3" t="s">
        <v>337</v>
      </c>
      <c r="D13" s="3" t="s">
        <v>139</v>
      </c>
      <c r="E13" s="62" t="s">
        <v>657</v>
      </c>
      <c r="F13" s="3" t="s">
        <v>405</v>
      </c>
      <c r="G13" s="67">
        <v>38413</v>
      </c>
      <c r="H13" s="3"/>
    </row>
    <row r="14" spans="1:8" ht="15.75">
      <c r="A14" s="3"/>
      <c r="B14" s="3"/>
      <c r="C14" s="3" t="s">
        <v>338</v>
      </c>
      <c r="D14" s="3" t="s">
        <v>139</v>
      </c>
      <c r="E14" s="62" t="s">
        <v>657</v>
      </c>
      <c r="F14" s="3" t="s">
        <v>405</v>
      </c>
      <c r="G14" s="67">
        <v>39321</v>
      </c>
      <c r="H14" s="67">
        <v>40421</v>
      </c>
    </row>
    <row r="15" spans="1:8" ht="15.75">
      <c r="A15" s="3"/>
      <c r="B15" s="3"/>
      <c r="C15" s="3" t="s">
        <v>339</v>
      </c>
      <c r="D15" s="3" t="s">
        <v>139</v>
      </c>
      <c r="E15" s="62" t="s">
        <v>657</v>
      </c>
      <c r="F15" s="3" t="s">
        <v>405</v>
      </c>
      <c r="G15" s="67">
        <v>38413</v>
      </c>
      <c r="H15" s="3"/>
    </row>
    <row r="16" spans="1:8" ht="15.75">
      <c r="A16" s="3"/>
      <c r="B16" s="3"/>
      <c r="C16" s="3" t="s">
        <v>340</v>
      </c>
      <c r="D16" s="3" t="s">
        <v>139</v>
      </c>
      <c r="E16" s="62" t="s">
        <v>657</v>
      </c>
      <c r="F16" s="3" t="s">
        <v>405</v>
      </c>
      <c r="G16" s="67">
        <v>38413</v>
      </c>
      <c r="H16" s="3"/>
    </row>
    <row r="17" spans="1:8" ht="15.75">
      <c r="A17" s="3"/>
      <c r="B17" s="3"/>
      <c r="C17" s="3" t="s">
        <v>341</v>
      </c>
      <c r="D17" s="3" t="s">
        <v>139</v>
      </c>
      <c r="E17" s="62" t="s">
        <v>657</v>
      </c>
      <c r="F17" s="3" t="s">
        <v>405</v>
      </c>
      <c r="G17" s="67">
        <v>38413</v>
      </c>
      <c r="H17" s="3"/>
    </row>
    <row r="18" spans="1:8" ht="15.75">
      <c r="A18" s="3"/>
      <c r="B18" s="3"/>
      <c r="C18" s="3" t="s">
        <v>342</v>
      </c>
      <c r="D18" s="3" t="s">
        <v>139</v>
      </c>
      <c r="E18" s="62" t="s">
        <v>657</v>
      </c>
      <c r="F18" s="3" t="s">
        <v>405</v>
      </c>
      <c r="G18" s="67">
        <v>38413</v>
      </c>
      <c r="H18" s="3"/>
    </row>
    <row r="19" spans="1:8" ht="15.75">
      <c r="A19" s="3"/>
      <c r="B19" s="3"/>
      <c r="C19" s="3" t="s">
        <v>343</v>
      </c>
      <c r="D19" s="3" t="s">
        <v>139</v>
      </c>
      <c r="E19" s="62" t="s">
        <v>657</v>
      </c>
      <c r="F19" s="3" t="s">
        <v>405</v>
      </c>
      <c r="G19" s="67">
        <v>38475</v>
      </c>
      <c r="H19" s="3"/>
    </row>
    <row r="20" spans="1:8" ht="15.75">
      <c r="A20" s="3"/>
      <c r="B20" s="3"/>
      <c r="C20" s="3" t="s">
        <v>344</v>
      </c>
      <c r="D20" s="3" t="s">
        <v>139</v>
      </c>
      <c r="E20" s="62" t="s">
        <v>657</v>
      </c>
      <c r="F20" s="3" t="s">
        <v>405</v>
      </c>
      <c r="G20" s="67">
        <v>38413</v>
      </c>
      <c r="H20" s="3"/>
    </row>
    <row r="21" spans="1:8" ht="15.75">
      <c r="A21" s="3"/>
      <c r="B21" s="3"/>
      <c r="C21" s="3" t="s">
        <v>345</v>
      </c>
      <c r="D21" s="3" t="s">
        <v>139</v>
      </c>
      <c r="E21" s="62" t="s">
        <v>657</v>
      </c>
      <c r="F21" s="3" t="s">
        <v>405</v>
      </c>
      <c r="G21" s="67">
        <v>38413</v>
      </c>
      <c r="H21" s="3"/>
    </row>
    <row r="22" spans="1:8" ht="15.75">
      <c r="A22" s="3"/>
      <c r="B22" s="3"/>
      <c r="C22" s="3" t="s">
        <v>346</v>
      </c>
      <c r="D22" s="3" t="s">
        <v>139</v>
      </c>
      <c r="E22" s="62" t="s">
        <v>657</v>
      </c>
      <c r="F22" s="3" t="s">
        <v>405</v>
      </c>
      <c r="G22" s="67">
        <v>39395</v>
      </c>
      <c r="H22" s="3"/>
    </row>
    <row r="23" spans="1:8" ht="15.75">
      <c r="A23" s="3"/>
      <c r="B23" s="3"/>
      <c r="C23" s="3" t="s">
        <v>347</v>
      </c>
      <c r="D23" s="3" t="s">
        <v>139</v>
      </c>
      <c r="E23" s="62" t="s">
        <v>657</v>
      </c>
      <c r="F23" s="3" t="s">
        <v>405</v>
      </c>
      <c r="G23" s="67">
        <v>39395</v>
      </c>
      <c r="H23" s="3"/>
    </row>
    <row r="24" spans="1:8" ht="15.75">
      <c r="A24" s="3"/>
      <c r="B24" s="3"/>
      <c r="C24" s="3" t="s">
        <v>348</v>
      </c>
      <c r="D24" s="3" t="s">
        <v>139</v>
      </c>
      <c r="E24" s="62" t="s">
        <v>657</v>
      </c>
      <c r="F24" s="3" t="s">
        <v>405</v>
      </c>
      <c r="G24" s="67">
        <v>39395</v>
      </c>
      <c r="H24" s="3"/>
    </row>
    <row r="25" spans="1:8" ht="15.75">
      <c r="A25" s="3"/>
      <c r="B25" s="3"/>
      <c r="C25" s="3" t="s">
        <v>349</v>
      </c>
      <c r="D25" s="3" t="s">
        <v>139</v>
      </c>
      <c r="E25" s="62" t="s">
        <v>657</v>
      </c>
      <c r="F25" s="3" t="s">
        <v>405</v>
      </c>
      <c r="G25" s="67">
        <v>39395</v>
      </c>
      <c r="H25" s="3"/>
    </row>
    <row r="26" spans="1:8" ht="15.75">
      <c r="A26" s="3"/>
      <c r="B26" s="3"/>
      <c r="C26" s="3" t="s">
        <v>350</v>
      </c>
      <c r="D26" s="3" t="s">
        <v>139</v>
      </c>
      <c r="E26" s="62" t="s">
        <v>657</v>
      </c>
      <c r="F26" s="3" t="s">
        <v>405</v>
      </c>
      <c r="G26" s="67">
        <v>39395</v>
      </c>
      <c r="H26" s="3"/>
    </row>
    <row r="27" spans="1:8" ht="15.75">
      <c r="A27" s="3"/>
      <c r="B27" s="3"/>
      <c r="C27" s="3" t="s">
        <v>351</v>
      </c>
      <c r="D27" s="3" t="s">
        <v>139</v>
      </c>
      <c r="E27" s="62" t="s">
        <v>657</v>
      </c>
      <c r="F27" s="3" t="s">
        <v>405</v>
      </c>
      <c r="G27" s="67">
        <v>39395</v>
      </c>
      <c r="H27" s="3"/>
    </row>
    <row r="28" spans="1:8" ht="15.75">
      <c r="A28" s="3"/>
      <c r="B28" s="3"/>
      <c r="C28" s="3" t="s">
        <v>352</v>
      </c>
      <c r="D28" s="3" t="s">
        <v>139</v>
      </c>
      <c r="E28" s="62" t="s">
        <v>657</v>
      </c>
      <c r="F28" s="3" t="s">
        <v>405</v>
      </c>
      <c r="G28" s="67">
        <v>39395</v>
      </c>
      <c r="H28" s="3"/>
    </row>
    <row r="29" spans="1:8" ht="15.75">
      <c r="A29" s="3"/>
      <c r="B29" s="3"/>
      <c r="C29" s="3" t="s">
        <v>353</v>
      </c>
      <c r="D29" s="3" t="s">
        <v>139</v>
      </c>
      <c r="E29" s="62" t="s">
        <v>657</v>
      </c>
      <c r="F29" s="3" t="s">
        <v>405</v>
      </c>
      <c r="G29" s="67">
        <v>39321</v>
      </c>
      <c r="H29" s="67">
        <v>40421</v>
      </c>
    </row>
    <row r="30" spans="1:8" ht="15.75">
      <c r="A30" s="3"/>
      <c r="B30" s="3"/>
      <c r="C30" s="3" t="s">
        <v>354</v>
      </c>
      <c r="D30" s="3" t="s">
        <v>139</v>
      </c>
      <c r="E30" s="62" t="s">
        <v>657</v>
      </c>
      <c r="F30" s="3" t="s">
        <v>405</v>
      </c>
      <c r="G30" s="67">
        <v>39321</v>
      </c>
      <c r="H30" s="67">
        <v>40421</v>
      </c>
    </row>
    <row r="31" spans="1:8" ht="15.75">
      <c r="A31" s="3"/>
      <c r="B31" s="3"/>
      <c r="C31" s="3" t="s">
        <v>355</v>
      </c>
      <c r="D31" s="3" t="s">
        <v>139</v>
      </c>
      <c r="E31" s="62" t="s">
        <v>657</v>
      </c>
      <c r="F31" s="3" t="s">
        <v>405</v>
      </c>
      <c r="G31" s="67">
        <v>39321</v>
      </c>
      <c r="H31" s="67">
        <v>40421</v>
      </c>
    </row>
    <row r="32" spans="1:8" ht="15.75">
      <c r="A32" s="3"/>
      <c r="B32" s="3"/>
      <c r="C32" s="3" t="s">
        <v>356</v>
      </c>
      <c r="D32" s="3" t="s">
        <v>139</v>
      </c>
      <c r="E32" s="62" t="s">
        <v>657</v>
      </c>
      <c r="F32" s="3" t="s">
        <v>405</v>
      </c>
      <c r="G32" s="67">
        <v>39321</v>
      </c>
      <c r="H32" s="67">
        <v>40421</v>
      </c>
    </row>
    <row r="33" spans="1:8" ht="15.75">
      <c r="A33" s="3"/>
      <c r="B33" s="3"/>
      <c r="C33" s="3" t="s">
        <v>357</v>
      </c>
      <c r="D33" s="3" t="s">
        <v>139</v>
      </c>
      <c r="E33" s="62" t="s">
        <v>657</v>
      </c>
      <c r="F33" s="3" t="s">
        <v>405</v>
      </c>
      <c r="G33" s="67">
        <v>39321</v>
      </c>
      <c r="H33" s="67">
        <v>40421</v>
      </c>
    </row>
    <row r="34" spans="1:8" ht="15.75">
      <c r="A34" s="3"/>
      <c r="B34" s="3"/>
      <c r="C34" s="3" t="s">
        <v>358</v>
      </c>
      <c r="D34" s="3" t="s">
        <v>139</v>
      </c>
      <c r="E34" s="62" t="s">
        <v>657</v>
      </c>
      <c r="F34" s="3" t="s">
        <v>405</v>
      </c>
      <c r="G34" s="67">
        <v>39321</v>
      </c>
      <c r="H34" s="67">
        <v>40421</v>
      </c>
    </row>
    <row r="35" spans="1:8" ht="15.75">
      <c r="A35" s="3"/>
      <c r="B35" s="3"/>
      <c r="C35" s="3" t="s">
        <v>359</v>
      </c>
      <c r="D35" s="3" t="s">
        <v>139</v>
      </c>
      <c r="E35" s="62" t="s">
        <v>657</v>
      </c>
      <c r="F35" s="3" t="s">
        <v>405</v>
      </c>
      <c r="G35" s="67">
        <v>38413</v>
      </c>
      <c r="H35" s="3"/>
    </row>
    <row r="36" spans="1:8" ht="15.75">
      <c r="A36" s="3"/>
      <c r="B36" s="3"/>
      <c r="C36" s="3" t="s">
        <v>360</v>
      </c>
      <c r="D36" s="3" t="s">
        <v>139</v>
      </c>
      <c r="E36" s="62" t="s">
        <v>657</v>
      </c>
      <c r="F36" s="3" t="s">
        <v>405</v>
      </c>
      <c r="G36" s="67">
        <v>38413</v>
      </c>
      <c r="H36" s="3"/>
    </row>
    <row r="37" spans="1:8" ht="15.75">
      <c r="A37" s="3"/>
      <c r="B37" s="3"/>
      <c r="C37" s="3" t="s">
        <v>361</v>
      </c>
      <c r="D37" s="3" t="s">
        <v>139</v>
      </c>
      <c r="E37" s="62" t="s">
        <v>657</v>
      </c>
      <c r="F37" s="3" t="s">
        <v>405</v>
      </c>
      <c r="G37" s="67">
        <v>38413</v>
      </c>
      <c r="H37" s="3"/>
    </row>
    <row r="38" spans="1:8" ht="15.75">
      <c r="A38" s="3"/>
      <c r="B38" s="3"/>
      <c r="C38" s="3" t="s">
        <v>362</v>
      </c>
      <c r="D38" s="3" t="s">
        <v>139</v>
      </c>
      <c r="E38" s="62" t="s">
        <v>657</v>
      </c>
      <c r="F38" s="3" t="s">
        <v>405</v>
      </c>
      <c r="G38" s="67">
        <v>38413</v>
      </c>
      <c r="H38" s="3"/>
    </row>
    <row r="39" spans="1:8" ht="15.75">
      <c r="A39" s="3"/>
      <c r="B39" s="3"/>
      <c r="C39" s="3" t="s">
        <v>363</v>
      </c>
      <c r="D39" s="3" t="s">
        <v>139</v>
      </c>
      <c r="E39" s="62" t="s">
        <v>657</v>
      </c>
      <c r="F39" s="3" t="s">
        <v>405</v>
      </c>
      <c r="G39" s="67">
        <v>39321</v>
      </c>
      <c r="H39" s="67">
        <v>40421</v>
      </c>
    </row>
    <row r="40" spans="1:8" ht="15.75">
      <c r="A40" s="3"/>
      <c r="B40" s="3"/>
      <c r="C40" s="3" t="s">
        <v>364</v>
      </c>
      <c r="D40" s="3" t="s">
        <v>139</v>
      </c>
      <c r="E40" s="62" t="s">
        <v>657</v>
      </c>
      <c r="F40" s="3" t="s">
        <v>405</v>
      </c>
      <c r="G40" s="67">
        <v>38413</v>
      </c>
      <c r="H40" s="3"/>
    </row>
    <row r="41" spans="1:8" ht="15.75">
      <c r="A41" s="3" t="s">
        <v>67</v>
      </c>
      <c r="B41" s="3" t="s">
        <v>312</v>
      </c>
      <c r="C41" s="3" t="s">
        <v>365</v>
      </c>
      <c r="D41" s="3" t="s">
        <v>139</v>
      </c>
      <c r="E41" s="62" t="s">
        <v>657</v>
      </c>
      <c r="F41" s="3" t="s">
        <v>405</v>
      </c>
      <c r="G41" s="67">
        <v>38327</v>
      </c>
      <c r="H41" s="3"/>
    </row>
    <row r="42" spans="1:8" ht="15.75">
      <c r="A42" s="3"/>
      <c r="B42" s="3"/>
      <c r="C42" s="3" t="s">
        <v>366</v>
      </c>
      <c r="D42" s="3" t="s">
        <v>139</v>
      </c>
      <c r="E42" s="62" t="s">
        <v>657</v>
      </c>
      <c r="F42" s="3" t="s">
        <v>405</v>
      </c>
      <c r="G42" s="67">
        <v>39225</v>
      </c>
      <c r="H42" s="3"/>
    </row>
    <row r="43" spans="1:8" ht="15.75">
      <c r="A43" s="3"/>
      <c r="B43" s="3"/>
      <c r="C43" s="3" t="s">
        <v>367</v>
      </c>
      <c r="D43" s="3" t="s">
        <v>307</v>
      </c>
      <c r="E43" s="62" t="s">
        <v>657</v>
      </c>
      <c r="F43" s="3" t="s">
        <v>405</v>
      </c>
      <c r="G43" s="67">
        <v>38677</v>
      </c>
      <c r="H43" s="3"/>
    </row>
    <row r="44" spans="1:8" ht="15.75">
      <c r="A44" s="3"/>
      <c r="B44" s="3"/>
      <c r="C44" s="3" t="s">
        <v>368</v>
      </c>
      <c r="D44" s="3" t="s">
        <v>139</v>
      </c>
      <c r="E44" s="62" t="s">
        <v>657</v>
      </c>
      <c r="F44" s="3" t="s">
        <v>405</v>
      </c>
      <c r="G44" s="67">
        <v>39225</v>
      </c>
      <c r="H44" s="3"/>
    </row>
    <row r="45" spans="1:8" ht="15.75">
      <c r="A45" s="3"/>
      <c r="B45" s="3"/>
      <c r="C45" s="3" t="s">
        <v>369</v>
      </c>
      <c r="D45" s="3" t="s">
        <v>307</v>
      </c>
      <c r="E45" s="62" t="s">
        <v>657</v>
      </c>
      <c r="F45" s="3" t="s">
        <v>405</v>
      </c>
      <c r="G45" s="67">
        <v>38677</v>
      </c>
      <c r="H45" s="3"/>
    </row>
    <row r="46" spans="1:8" ht="15.75">
      <c r="A46" s="3"/>
      <c r="B46" s="3"/>
      <c r="C46" s="3" t="s">
        <v>370</v>
      </c>
      <c r="D46" s="3" t="s">
        <v>139</v>
      </c>
      <c r="E46" s="62" t="s">
        <v>657</v>
      </c>
      <c r="F46" s="3" t="s">
        <v>405</v>
      </c>
      <c r="G46" s="67">
        <v>38327</v>
      </c>
      <c r="H46" s="3"/>
    </row>
    <row r="47" spans="1:8" ht="15.75">
      <c r="A47" s="3"/>
      <c r="B47" s="3"/>
      <c r="C47" s="3" t="s">
        <v>371</v>
      </c>
      <c r="D47" s="3" t="s">
        <v>307</v>
      </c>
      <c r="E47" s="62" t="s">
        <v>657</v>
      </c>
      <c r="F47" s="3" t="s">
        <v>405</v>
      </c>
      <c r="G47" s="67">
        <v>38677</v>
      </c>
      <c r="H47" s="3"/>
    </row>
    <row r="48" spans="1:8" ht="15.75">
      <c r="A48" s="3"/>
      <c r="B48" s="3"/>
      <c r="C48" s="3" t="s">
        <v>314</v>
      </c>
      <c r="D48" s="3" t="s">
        <v>307</v>
      </c>
      <c r="E48" s="62" t="s">
        <v>657</v>
      </c>
      <c r="F48" s="3" t="s">
        <v>405</v>
      </c>
      <c r="G48" s="67">
        <v>39456</v>
      </c>
      <c r="H48" s="3"/>
    </row>
    <row r="49" spans="1:8" ht="15.75">
      <c r="A49" s="3"/>
      <c r="B49" s="3"/>
      <c r="C49" s="3" t="s">
        <v>372</v>
      </c>
      <c r="D49" s="3" t="s">
        <v>307</v>
      </c>
      <c r="E49" s="62" t="s">
        <v>657</v>
      </c>
      <c r="F49" s="3" t="s">
        <v>405</v>
      </c>
      <c r="G49" s="67">
        <v>38327</v>
      </c>
      <c r="H49" s="3"/>
    </row>
    <row r="50" spans="1:8" ht="15.75">
      <c r="A50" s="3"/>
      <c r="B50" s="3" t="s">
        <v>317</v>
      </c>
      <c r="C50" s="3" t="s">
        <v>373</v>
      </c>
      <c r="D50" s="3" t="s">
        <v>307</v>
      </c>
      <c r="E50" s="62" t="s">
        <v>657</v>
      </c>
      <c r="F50" s="3" t="s">
        <v>405</v>
      </c>
      <c r="G50" s="67">
        <v>38189</v>
      </c>
      <c r="H50" s="3"/>
    </row>
    <row r="51" spans="1:8" ht="15.75">
      <c r="A51" s="3"/>
      <c r="B51" s="3"/>
      <c r="C51" s="3" t="s">
        <v>374</v>
      </c>
      <c r="D51" s="3" t="s">
        <v>307</v>
      </c>
      <c r="E51" s="62" t="s">
        <v>657</v>
      </c>
      <c r="F51" s="3" t="s">
        <v>405</v>
      </c>
      <c r="G51" s="67">
        <v>38189</v>
      </c>
      <c r="H51" s="3"/>
    </row>
    <row r="52" spans="1:8" ht="15.75">
      <c r="A52" s="3" t="s">
        <v>69</v>
      </c>
      <c r="B52" s="3" t="s">
        <v>319</v>
      </c>
      <c r="C52" s="3" t="s">
        <v>320</v>
      </c>
      <c r="D52" s="3" t="s">
        <v>139</v>
      </c>
      <c r="E52" s="62" t="s">
        <v>657</v>
      </c>
      <c r="F52" s="3" t="s">
        <v>405</v>
      </c>
      <c r="G52" s="67">
        <v>38061</v>
      </c>
      <c r="H52" s="3"/>
    </row>
    <row r="53" spans="1:8" ht="15.75">
      <c r="A53" s="3"/>
      <c r="B53" s="3" t="s">
        <v>375</v>
      </c>
      <c r="C53" s="3" t="s">
        <v>320</v>
      </c>
      <c r="D53" s="3" t="s">
        <v>308</v>
      </c>
      <c r="E53" s="62" t="s">
        <v>657</v>
      </c>
      <c r="F53" s="3" t="s">
        <v>405</v>
      </c>
      <c r="G53" s="67">
        <v>38061</v>
      </c>
      <c r="H53" s="3"/>
    </row>
    <row r="54" spans="1:8" ht="15.75">
      <c r="A54" s="3"/>
      <c r="B54" s="3" t="s">
        <v>376</v>
      </c>
      <c r="C54" s="3" t="s">
        <v>320</v>
      </c>
      <c r="D54" s="3" t="s">
        <v>308</v>
      </c>
      <c r="E54" s="62" t="s">
        <v>657</v>
      </c>
      <c r="F54" s="3" t="s">
        <v>405</v>
      </c>
      <c r="G54" s="67">
        <v>38061</v>
      </c>
      <c r="H54" s="3"/>
    </row>
    <row r="55" spans="1:8" ht="15.75">
      <c r="A55" s="3"/>
      <c r="B55" s="3" t="s">
        <v>312</v>
      </c>
      <c r="C55" s="3" t="s">
        <v>377</v>
      </c>
      <c r="D55" s="3" t="s">
        <v>139</v>
      </c>
      <c r="E55" s="62" t="s">
        <v>657</v>
      </c>
      <c r="F55" s="3" t="s">
        <v>405</v>
      </c>
      <c r="G55" s="67">
        <v>38413</v>
      </c>
      <c r="H55" s="3"/>
    </row>
    <row r="56" spans="1:8" ht="15.75">
      <c r="A56" s="3"/>
      <c r="B56" s="3"/>
      <c r="C56" s="3" t="s">
        <v>378</v>
      </c>
      <c r="D56" s="3" t="s">
        <v>139</v>
      </c>
      <c r="E56" s="62" t="s">
        <v>657</v>
      </c>
      <c r="F56" s="3" t="s">
        <v>405</v>
      </c>
      <c r="G56" s="67">
        <v>38138</v>
      </c>
      <c r="H56" s="3"/>
    </row>
    <row r="57" spans="1:8" ht="15.75">
      <c r="A57" s="3"/>
      <c r="B57" s="3"/>
      <c r="C57" s="3" t="s">
        <v>379</v>
      </c>
      <c r="D57" s="3" t="s">
        <v>307</v>
      </c>
      <c r="E57" s="62" t="s">
        <v>657</v>
      </c>
      <c r="F57" s="3" t="s">
        <v>405</v>
      </c>
      <c r="G57" s="67">
        <v>39100</v>
      </c>
      <c r="H57" s="3"/>
    </row>
    <row r="58" spans="1:8" ht="15.75">
      <c r="A58" s="3"/>
      <c r="B58" s="3" t="s">
        <v>317</v>
      </c>
      <c r="C58" s="3" t="s">
        <v>380</v>
      </c>
      <c r="D58" s="3" t="s">
        <v>308</v>
      </c>
      <c r="E58" s="62" t="s">
        <v>657</v>
      </c>
      <c r="F58" s="3" t="s">
        <v>405</v>
      </c>
      <c r="G58" s="67">
        <v>38783</v>
      </c>
      <c r="H58" s="67">
        <v>40056</v>
      </c>
    </row>
    <row r="59" spans="1:8" ht="15.75">
      <c r="A59" s="3" t="s">
        <v>72</v>
      </c>
      <c r="B59" s="3" t="s">
        <v>322</v>
      </c>
      <c r="C59" s="3" t="s">
        <v>72</v>
      </c>
      <c r="D59" s="3" t="s">
        <v>139</v>
      </c>
      <c r="E59" s="62" t="s">
        <v>657</v>
      </c>
      <c r="F59" s="3" t="s">
        <v>405</v>
      </c>
      <c r="G59" s="67">
        <v>38189</v>
      </c>
      <c r="H59" s="3"/>
    </row>
    <row r="60" spans="1:8" ht="15.75">
      <c r="A60" s="3" t="s">
        <v>82</v>
      </c>
      <c r="B60" s="3" t="s">
        <v>319</v>
      </c>
      <c r="C60" s="3" t="s">
        <v>381</v>
      </c>
      <c r="D60" s="3" t="s">
        <v>308</v>
      </c>
      <c r="E60" s="62" t="s">
        <v>657</v>
      </c>
      <c r="F60" s="3" t="s">
        <v>405</v>
      </c>
      <c r="G60" s="67">
        <v>38189</v>
      </c>
      <c r="H60" s="3"/>
    </row>
    <row r="61" spans="1:8" ht="15.75">
      <c r="A61" s="3" t="s">
        <v>85</v>
      </c>
      <c r="B61" s="3" t="s">
        <v>319</v>
      </c>
      <c r="C61" s="3" t="s">
        <v>382</v>
      </c>
      <c r="D61" s="3" t="s">
        <v>308</v>
      </c>
      <c r="E61" s="62" t="s">
        <v>657</v>
      </c>
      <c r="F61" s="3" t="s">
        <v>405</v>
      </c>
      <c r="G61" s="67">
        <v>38138</v>
      </c>
      <c r="H61" s="3"/>
    </row>
    <row r="62" spans="1:8" ht="15.75">
      <c r="A62" s="3"/>
      <c r="B62" s="3"/>
      <c r="C62" s="3" t="s">
        <v>327</v>
      </c>
      <c r="D62" s="3" t="s">
        <v>139</v>
      </c>
      <c r="E62" s="62" t="s">
        <v>657</v>
      </c>
      <c r="F62" s="3" t="s">
        <v>405</v>
      </c>
      <c r="G62" s="67">
        <v>38138</v>
      </c>
      <c r="H62" s="3"/>
    </row>
    <row r="63" spans="1:8" ht="15.75">
      <c r="A63" s="3"/>
      <c r="B63" s="3"/>
      <c r="C63" s="3" t="s">
        <v>328</v>
      </c>
      <c r="D63" s="3" t="s">
        <v>139</v>
      </c>
      <c r="E63" s="62" t="s">
        <v>657</v>
      </c>
      <c r="F63" s="3" t="s">
        <v>405</v>
      </c>
      <c r="G63" s="67">
        <v>38138</v>
      </c>
      <c r="H63" s="3"/>
    </row>
    <row r="64" ht="15.75">
      <c r="H64" s="24" t="s">
        <v>260</v>
      </c>
    </row>
    <row r="66" ht="15.75">
      <c r="A66" t="s">
        <v>149</v>
      </c>
    </row>
    <row r="67" spans="1:8" ht="15.75">
      <c r="A67" s="30" t="s">
        <v>173</v>
      </c>
      <c r="B67" s="46" t="s">
        <v>152</v>
      </c>
      <c r="C67" s="46" t="s">
        <v>254</v>
      </c>
      <c r="D67" s="46" t="s">
        <v>255</v>
      </c>
      <c r="E67" s="46" t="s">
        <v>256</v>
      </c>
      <c r="F67" s="46" t="s">
        <v>257</v>
      </c>
      <c r="G67" s="46" t="s">
        <v>258</v>
      </c>
      <c r="H67" s="46" t="s">
        <v>259</v>
      </c>
    </row>
    <row r="68" spans="1:8" ht="15.75">
      <c r="A68" s="3" t="s">
        <v>66</v>
      </c>
      <c r="B68" s="3" t="s">
        <v>305</v>
      </c>
      <c r="C68" s="3" t="s">
        <v>383</v>
      </c>
      <c r="D68" s="3" t="s">
        <v>139</v>
      </c>
      <c r="E68" s="62" t="s">
        <v>657</v>
      </c>
      <c r="F68" s="3" t="s">
        <v>406</v>
      </c>
      <c r="G68" s="67">
        <v>38343</v>
      </c>
      <c r="H68" s="3"/>
    </row>
    <row r="69" spans="1:8" ht="15.75">
      <c r="A69" s="3"/>
      <c r="B69" s="3"/>
      <c r="C69" s="3" t="s">
        <v>330</v>
      </c>
      <c r="D69" s="3" t="s">
        <v>139</v>
      </c>
      <c r="E69" s="62" t="s">
        <v>657</v>
      </c>
      <c r="F69" s="3" t="s">
        <v>406</v>
      </c>
      <c r="G69" s="67">
        <v>39419</v>
      </c>
      <c r="H69" s="3"/>
    </row>
    <row r="70" spans="1:8" ht="15.75">
      <c r="A70" s="3"/>
      <c r="B70" s="3"/>
      <c r="C70" s="3" t="s">
        <v>384</v>
      </c>
      <c r="D70" s="3" t="s">
        <v>139</v>
      </c>
      <c r="E70" s="62" t="s">
        <v>657</v>
      </c>
      <c r="F70" s="3" t="s">
        <v>406</v>
      </c>
      <c r="G70" s="67">
        <v>38777</v>
      </c>
      <c r="H70" s="3"/>
    </row>
    <row r="71" spans="1:8" ht="15.75">
      <c r="A71" s="3"/>
      <c r="B71" s="3"/>
      <c r="C71" s="3" t="s">
        <v>333</v>
      </c>
      <c r="D71" s="3" t="s">
        <v>139</v>
      </c>
      <c r="E71" s="62" t="s">
        <v>657</v>
      </c>
      <c r="F71" s="3" t="s">
        <v>406</v>
      </c>
      <c r="G71" s="67">
        <v>38413</v>
      </c>
      <c r="H71" s="3"/>
    </row>
    <row r="72" spans="1:8" ht="15.75">
      <c r="A72" s="3"/>
      <c r="B72" s="3"/>
      <c r="C72" s="3" t="s">
        <v>335</v>
      </c>
      <c r="D72" s="3" t="s">
        <v>139</v>
      </c>
      <c r="E72" s="62" t="s">
        <v>657</v>
      </c>
      <c r="F72" s="3" t="s">
        <v>406</v>
      </c>
      <c r="G72" s="67">
        <v>38413</v>
      </c>
      <c r="H72" s="3"/>
    </row>
    <row r="73" spans="1:8" ht="15.75">
      <c r="A73" s="3"/>
      <c r="B73" s="3"/>
      <c r="C73" s="3" t="s">
        <v>336</v>
      </c>
      <c r="D73" s="3" t="s">
        <v>139</v>
      </c>
      <c r="E73" s="62" t="s">
        <v>657</v>
      </c>
      <c r="F73" s="3" t="s">
        <v>406</v>
      </c>
      <c r="G73" s="67">
        <v>38475</v>
      </c>
      <c r="H73" s="3"/>
    </row>
    <row r="74" spans="1:8" ht="15.75">
      <c r="A74" s="3"/>
      <c r="B74" s="3"/>
      <c r="C74" s="3" t="s">
        <v>337</v>
      </c>
      <c r="D74" s="3" t="s">
        <v>139</v>
      </c>
      <c r="E74" s="62" t="s">
        <v>657</v>
      </c>
      <c r="F74" s="3" t="s">
        <v>406</v>
      </c>
      <c r="G74" s="67">
        <v>38413</v>
      </c>
      <c r="H74" s="3"/>
    </row>
    <row r="75" spans="1:8" ht="15.75">
      <c r="A75" s="3"/>
      <c r="B75" s="3"/>
      <c r="C75" s="3" t="s">
        <v>385</v>
      </c>
      <c r="D75" s="3" t="s">
        <v>139</v>
      </c>
      <c r="E75" s="62" t="s">
        <v>657</v>
      </c>
      <c r="F75" s="3" t="s">
        <v>406</v>
      </c>
      <c r="G75" s="67">
        <v>39321</v>
      </c>
      <c r="H75" s="67">
        <v>40056</v>
      </c>
    </row>
    <row r="76" spans="1:8" ht="15.75">
      <c r="A76" s="3"/>
      <c r="B76" s="3"/>
      <c r="C76" s="3" t="s">
        <v>339</v>
      </c>
      <c r="D76" s="3" t="s">
        <v>139</v>
      </c>
      <c r="E76" s="62" t="s">
        <v>657</v>
      </c>
      <c r="F76" s="3" t="s">
        <v>406</v>
      </c>
      <c r="G76" s="67">
        <v>38413</v>
      </c>
      <c r="H76" s="3"/>
    </row>
    <row r="77" spans="1:8" ht="15.75">
      <c r="A77" s="3"/>
      <c r="B77" s="3"/>
      <c r="C77" s="3" t="s">
        <v>340</v>
      </c>
      <c r="D77" s="3" t="s">
        <v>139</v>
      </c>
      <c r="E77" s="62" t="s">
        <v>657</v>
      </c>
      <c r="F77" s="3" t="s">
        <v>406</v>
      </c>
      <c r="G77" s="67">
        <v>38413</v>
      </c>
      <c r="H77" s="3"/>
    </row>
    <row r="78" spans="1:8" ht="15.75">
      <c r="A78" s="3"/>
      <c r="B78" s="3"/>
      <c r="C78" s="3" t="s">
        <v>342</v>
      </c>
      <c r="D78" s="3" t="s">
        <v>139</v>
      </c>
      <c r="E78" s="62" t="s">
        <v>657</v>
      </c>
      <c r="F78" s="3" t="s">
        <v>406</v>
      </c>
      <c r="G78" s="67">
        <v>38413</v>
      </c>
      <c r="H78" s="3"/>
    </row>
    <row r="79" spans="1:8" ht="15.75">
      <c r="A79" s="3"/>
      <c r="B79" s="3"/>
      <c r="C79" s="3" t="s">
        <v>343</v>
      </c>
      <c r="D79" s="3" t="s">
        <v>139</v>
      </c>
      <c r="E79" s="62" t="s">
        <v>657</v>
      </c>
      <c r="F79" s="3" t="s">
        <v>406</v>
      </c>
      <c r="G79" s="67">
        <v>38475</v>
      </c>
      <c r="H79" s="3"/>
    </row>
    <row r="80" spans="1:8" ht="15.75">
      <c r="A80" s="3"/>
      <c r="B80" s="3"/>
      <c r="C80" s="3" t="s">
        <v>344</v>
      </c>
      <c r="D80" s="3" t="s">
        <v>139</v>
      </c>
      <c r="E80" s="62" t="s">
        <v>657</v>
      </c>
      <c r="F80" s="3" t="s">
        <v>406</v>
      </c>
      <c r="G80" s="67">
        <v>38413</v>
      </c>
      <c r="H80" s="3"/>
    </row>
    <row r="81" spans="1:8" ht="15.75">
      <c r="A81" s="3"/>
      <c r="B81" s="3"/>
      <c r="C81" s="3" t="s">
        <v>345</v>
      </c>
      <c r="D81" s="3" t="s">
        <v>139</v>
      </c>
      <c r="E81" s="62" t="s">
        <v>657</v>
      </c>
      <c r="F81" s="3" t="s">
        <v>406</v>
      </c>
      <c r="G81" s="67">
        <v>38413</v>
      </c>
      <c r="H81" s="3"/>
    </row>
    <row r="82" spans="1:8" ht="15.75">
      <c r="A82" s="3"/>
      <c r="B82" s="3"/>
      <c r="C82" s="3" t="s">
        <v>386</v>
      </c>
      <c r="D82" s="3" t="s">
        <v>139</v>
      </c>
      <c r="E82" s="62" t="s">
        <v>657</v>
      </c>
      <c r="F82" s="3" t="s">
        <v>406</v>
      </c>
      <c r="G82" s="67">
        <v>39321</v>
      </c>
      <c r="H82" s="3"/>
    </row>
    <row r="83" spans="1:8" ht="15.75">
      <c r="A83" s="3"/>
      <c r="B83" s="3"/>
      <c r="C83" s="3" t="s">
        <v>387</v>
      </c>
      <c r="D83" s="3" t="s">
        <v>139</v>
      </c>
      <c r="E83" s="62" t="s">
        <v>657</v>
      </c>
      <c r="F83" s="3" t="s">
        <v>406</v>
      </c>
      <c r="G83" s="67">
        <v>39321</v>
      </c>
      <c r="H83" s="3"/>
    </row>
    <row r="84" spans="1:8" ht="15.75">
      <c r="A84" s="3"/>
      <c r="B84" s="3"/>
      <c r="C84" s="3" t="s">
        <v>388</v>
      </c>
      <c r="D84" s="3" t="s">
        <v>139</v>
      </c>
      <c r="E84" s="62" t="s">
        <v>657</v>
      </c>
      <c r="F84" s="3" t="s">
        <v>406</v>
      </c>
      <c r="G84" s="67">
        <v>39321</v>
      </c>
      <c r="H84" s="3"/>
    </row>
    <row r="85" spans="1:8" ht="15.75">
      <c r="A85" s="3"/>
      <c r="B85" s="3"/>
      <c r="C85" s="3" t="s">
        <v>389</v>
      </c>
      <c r="D85" s="3" t="s">
        <v>139</v>
      </c>
      <c r="E85" s="62" t="s">
        <v>657</v>
      </c>
      <c r="F85" s="3" t="s">
        <v>406</v>
      </c>
      <c r="G85" s="67">
        <v>38413</v>
      </c>
      <c r="H85" s="3"/>
    </row>
    <row r="86" spans="1:8" ht="15.75">
      <c r="A86" s="3"/>
      <c r="B86" s="3"/>
      <c r="C86" s="3" t="s">
        <v>390</v>
      </c>
      <c r="D86" s="3" t="s">
        <v>139</v>
      </c>
      <c r="E86" s="62" t="s">
        <v>657</v>
      </c>
      <c r="F86" s="3" t="s">
        <v>406</v>
      </c>
      <c r="G86" s="67">
        <v>38413</v>
      </c>
      <c r="H86" s="3"/>
    </row>
    <row r="87" spans="1:8" ht="15.75">
      <c r="A87" s="3"/>
      <c r="B87" s="3"/>
      <c r="C87" s="3" t="s">
        <v>391</v>
      </c>
      <c r="D87" s="3" t="s">
        <v>139</v>
      </c>
      <c r="E87" s="62" t="s">
        <v>657</v>
      </c>
      <c r="F87" s="3" t="s">
        <v>406</v>
      </c>
      <c r="G87" s="67">
        <v>38413</v>
      </c>
      <c r="H87" s="3"/>
    </row>
    <row r="88" spans="1:8" ht="15.75">
      <c r="A88" s="3"/>
      <c r="B88" s="3"/>
      <c r="C88" s="3" t="s">
        <v>392</v>
      </c>
      <c r="D88" s="3" t="s">
        <v>139</v>
      </c>
      <c r="E88" s="62" t="s">
        <v>657</v>
      </c>
      <c r="F88" s="3" t="s">
        <v>406</v>
      </c>
      <c r="G88" s="67">
        <v>38413</v>
      </c>
      <c r="H88" s="3"/>
    </row>
    <row r="89" spans="1:8" ht="15.75">
      <c r="A89" s="3"/>
      <c r="B89" s="3"/>
      <c r="C89" s="3" t="s">
        <v>346</v>
      </c>
      <c r="D89" s="3" t="s">
        <v>139</v>
      </c>
      <c r="E89" s="62" t="s">
        <v>657</v>
      </c>
      <c r="F89" s="3" t="s">
        <v>406</v>
      </c>
      <c r="G89" s="67">
        <v>39395</v>
      </c>
      <c r="H89" s="3"/>
    </row>
    <row r="90" spans="1:8" ht="15.75">
      <c r="A90" s="3"/>
      <c r="B90" s="3"/>
      <c r="C90" s="3" t="s">
        <v>347</v>
      </c>
      <c r="D90" s="3" t="s">
        <v>139</v>
      </c>
      <c r="E90" s="62" t="s">
        <v>657</v>
      </c>
      <c r="F90" s="3" t="s">
        <v>406</v>
      </c>
      <c r="G90" s="67">
        <v>39532</v>
      </c>
      <c r="H90" s="3"/>
    </row>
    <row r="91" spans="1:8" ht="15.75">
      <c r="A91" s="3"/>
      <c r="B91" s="3"/>
      <c r="C91" s="3" t="s">
        <v>348</v>
      </c>
      <c r="D91" s="3" t="s">
        <v>139</v>
      </c>
      <c r="E91" s="62" t="s">
        <v>657</v>
      </c>
      <c r="F91" s="3" t="s">
        <v>406</v>
      </c>
      <c r="G91" s="67">
        <v>39395</v>
      </c>
      <c r="H91" s="3"/>
    </row>
    <row r="92" spans="1:8" ht="15.75">
      <c r="A92" s="3"/>
      <c r="B92" s="3"/>
      <c r="C92" s="3" t="s">
        <v>349</v>
      </c>
      <c r="D92" s="3" t="s">
        <v>139</v>
      </c>
      <c r="E92" s="62" t="s">
        <v>657</v>
      </c>
      <c r="F92" s="3" t="s">
        <v>406</v>
      </c>
      <c r="G92" s="67">
        <v>39395</v>
      </c>
      <c r="H92" s="3"/>
    </row>
    <row r="93" spans="1:8" ht="15.75">
      <c r="A93" s="3"/>
      <c r="B93" s="3"/>
      <c r="C93" s="3" t="s">
        <v>350</v>
      </c>
      <c r="D93" s="3" t="s">
        <v>139</v>
      </c>
      <c r="E93" s="62" t="s">
        <v>657</v>
      </c>
      <c r="F93" s="3" t="s">
        <v>406</v>
      </c>
      <c r="G93" s="67">
        <v>39395</v>
      </c>
      <c r="H93" s="3"/>
    </row>
    <row r="94" spans="1:8" ht="15.75">
      <c r="A94" s="3"/>
      <c r="B94" s="3"/>
      <c r="C94" s="3" t="s">
        <v>393</v>
      </c>
      <c r="D94" s="3" t="s">
        <v>139</v>
      </c>
      <c r="E94" s="62" t="s">
        <v>657</v>
      </c>
      <c r="F94" s="3" t="s">
        <v>406</v>
      </c>
      <c r="G94" s="67">
        <v>39395</v>
      </c>
      <c r="H94" s="3"/>
    </row>
    <row r="95" spans="1:8" ht="15.75">
      <c r="A95" s="3"/>
      <c r="B95" s="3"/>
      <c r="C95" s="3" t="s">
        <v>351</v>
      </c>
      <c r="D95" s="3" t="s">
        <v>139</v>
      </c>
      <c r="E95" s="62" t="s">
        <v>657</v>
      </c>
      <c r="F95" s="3" t="s">
        <v>406</v>
      </c>
      <c r="G95" s="67">
        <v>39395</v>
      </c>
      <c r="H95" s="3"/>
    </row>
    <row r="96" spans="1:8" ht="15.75">
      <c r="A96" s="3"/>
      <c r="B96" s="3"/>
      <c r="C96" s="3" t="s">
        <v>352</v>
      </c>
      <c r="D96" s="3" t="s">
        <v>139</v>
      </c>
      <c r="E96" s="62" t="s">
        <v>657</v>
      </c>
      <c r="F96" s="3" t="s">
        <v>406</v>
      </c>
      <c r="G96" s="67">
        <v>39395</v>
      </c>
      <c r="H96" s="3"/>
    </row>
    <row r="97" spans="1:8" ht="15.75">
      <c r="A97" s="3"/>
      <c r="B97" s="3"/>
      <c r="C97" s="3" t="s">
        <v>353</v>
      </c>
      <c r="D97" s="3" t="s">
        <v>139</v>
      </c>
      <c r="E97" s="62" t="s">
        <v>657</v>
      </c>
      <c r="F97" s="3" t="s">
        <v>406</v>
      </c>
      <c r="G97" s="67">
        <v>39321</v>
      </c>
      <c r="H97" s="67">
        <v>40056</v>
      </c>
    </row>
    <row r="98" spans="1:8" ht="15.75">
      <c r="A98" s="3"/>
      <c r="B98" s="3"/>
      <c r="C98" s="3" t="s">
        <v>354</v>
      </c>
      <c r="D98" s="3" t="s">
        <v>139</v>
      </c>
      <c r="E98" s="62" t="s">
        <v>657</v>
      </c>
      <c r="F98" s="3" t="s">
        <v>406</v>
      </c>
      <c r="G98" s="67">
        <v>39321</v>
      </c>
      <c r="H98" s="67">
        <v>40056</v>
      </c>
    </row>
    <row r="99" spans="1:8" ht="15.75">
      <c r="A99" s="3"/>
      <c r="B99" s="3"/>
      <c r="C99" s="3" t="s">
        <v>356</v>
      </c>
      <c r="D99" s="3" t="s">
        <v>139</v>
      </c>
      <c r="E99" s="62" t="s">
        <v>657</v>
      </c>
      <c r="F99" s="3" t="s">
        <v>406</v>
      </c>
      <c r="G99" s="67">
        <v>39321</v>
      </c>
      <c r="H99" s="67">
        <v>40056</v>
      </c>
    </row>
    <row r="100" spans="1:8" ht="15.75">
      <c r="A100" s="3"/>
      <c r="B100" s="3"/>
      <c r="C100" s="3" t="s">
        <v>394</v>
      </c>
      <c r="D100" s="3" t="s">
        <v>139</v>
      </c>
      <c r="E100" s="62" t="s">
        <v>657</v>
      </c>
      <c r="F100" s="3" t="s">
        <v>406</v>
      </c>
      <c r="G100" s="67">
        <v>39321</v>
      </c>
      <c r="H100" s="67">
        <v>40056</v>
      </c>
    </row>
    <row r="101" spans="1:8" ht="15.75">
      <c r="A101" s="3"/>
      <c r="B101" s="3"/>
      <c r="C101" s="3" t="s">
        <v>357</v>
      </c>
      <c r="D101" s="3" t="s">
        <v>139</v>
      </c>
      <c r="E101" s="62" t="s">
        <v>657</v>
      </c>
      <c r="F101" s="3" t="s">
        <v>406</v>
      </c>
      <c r="G101" s="67">
        <v>39321</v>
      </c>
      <c r="H101" s="67">
        <v>40056</v>
      </c>
    </row>
    <row r="102" spans="1:8" ht="15.75">
      <c r="A102" s="3"/>
      <c r="B102" s="3"/>
      <c r="C102" s="3" t="s">
        <v>358</v>
      </c>
      <c r="D102" s="3" t="s">
        <v>139</v>
      </c>
      <c r="E102" s="62" t="s">
        <v>657</v>
      </c>
      <c r="F102" s="3" t="s">
        <v>406</v>
      </c>
      <c r="G102" s="67">
        <v>39321</v>
      </c>
      <c r="H102" s="67">
        <v>40056</v>
      </c>
    </row>
    <row r="103" spans="1:8" ht="15.75">
      <c r="A103" s="3"/>
      <c r="B103" s="3"/>
      <c r="C103" s="3" t="s">
        <v>359</v>
      </c>
      <c r="D103" s="3" t="s">
        <v>139</v>
      </c>
      <c r="E103" s="62" t="s">
        <v>657</v>
      </c>
      <c r="F103" s="3" t="s">
        <v>406</v>
      </c>
      <c r="G103" s="67">
        <v>38413</v>
      </c>
      <c r="H103" s="3"/>
    </row>
    <row r="104" spans="1:8" ht="15.75">
      <c r="A104" s="3"/>
      <c r="B104" s="3"/>
      <c r="C104" s="3" t="s">
        <v>360</v>
      </c>
      <c r="D104" s="3" t="s">
        <v>139</v>
      </c>
      <c r="E104" s="62" t="s">
        <v>657</v>
      </c>
      <c r="F104" s="3" t="s">
        <v>406</v>
      </c>
      <c r="G104" s="67">
        <v>38413</v>
      </c>
      <c r="H104" s="3"/>
    </row>
    <row r="105" spans="1:8" ht="15.75">
      <c r="A105" s="3"/>
      <c r="B105" s="3"/>
      <c r="C105" s="3" t="s">
        <v>361</v>
      </c>
      <c r="D105" s="3" t="s">
        <v>139</v>
      </c>
      <c r="E105" s="62" t="s">
        <v>657</v>
      </c>
      <c r="F105" s="3" t="s">
        <v>406</v>
      </c>
      <c r="G105" s="67">
        <v>38413</v>
      </c>
      <c r="H105" s="3"/>
    </row>
    <row r="106" spans="1:8" ht="15.75">
      <c r="A106" s="3"/>
      <c r="B106" s="3"/>
      <c r="C106" s="3" t="s">
        <v>395</v>
      </c>
      <c r="D106" s="3" t="s">
        <v>139</v>
      </c>
      <c r="E106" s="62" t="s">
        <v>657</v>
      </c>
      <c r="F106" s="3" t="s">
        <v>406</v>
      </c>
      <c r="G106" s="67">
        <v>38413</v>
      </c>
      <c r="H106" s="3"/>
    </row>
    <row r="107" spans="1:8" ht="15.75">
      <c r="A107" s="3"/>
      <c r="B107" s="3"/>
      <c r="C107" s="3" t="s">
        <v>362</v>
      </c>
      <c r="D107" s="3" t="s">
        <v>139</v>
      </c>
      <c r="E107" s="62" t="s">
        <v>657</v>
      </c>
      <c r="F107" s="3" t="s">
        <v>406</v>
      </c>
      <c r="G107" s="67">
        <v>38413</v>
      </c>
      <c r="H107" s="3"/>
    </row>
    <row r="108" spans="1:8" ht="15.75">
      <c r="A108" s="3"/>
      <c r="B108" s="3"/>
      <c r="C108" s="3" t="s">
        <v>363</v>
      </c>
      <c r="D108" s="3" t="s">
        <v>139</v>
      </c>
      <c r="E108" s="62" t="s">
        <v>657</v>
      </c>
      <c r="F108" s="3" t="s">
        <v>406</v>
      </c>
      <c r="G108" s="67">
        <v>39321</v>
      </c>
      <c r="H108" s="67">
        <v>40056</v>
      </c>
    </row>
    <row r="109" spans="1:8" ht="15.75">
      <c r="A109" s="3"/>
      <c r="B109" s="3"/>
      <c r="C109" s="3" t="s">
        <v>364</v>
      </c>
      <c r="D109" s="3" t="s">
        <v>139</v>
      </c>
      <c r="E109" s="62" t="s">
        <v>657</v>
      </c>
      <c r="F109" s="3" t="s">
        <v>406</v>
      </c>
      <c r="G109" s="67">
        <v>38413</v>
      </c>
      <c r="H109" s="3"/>
    </row>
    <row r="110" spans="1:8" ht="15.75">
      <c r="A110" s="3"/>
      <c r="B110" s="3"/>
      <c r="C110" s="3" t="s">
        <v>396</v>
      </c>
      <c r="D110" s="3" t="s">
        <v>139</v>
      </c>
      <c r="E110" s="62" t="s">
        <v>657</v>
      </c>
      <c r="F110" s="3" t="s">
        <v>406</v>
      </c>
      <c r="G110" s="67">
        <v>38413</v>
      </c>
      <c r="H110" s="3"/>
    </row>
    <row r="111" spans="1:8" ht="15.75">
      <c r="A111" s="3"/>
      <c r="B111" s="3"/>
      <c r="C111" s="3" t="s">
        <v>397</v>
      </c>
      <c r="D111" s="3" t="s">
        <v>139</v>
      </c>
      <c r="E111" s="62" t="s">
        <v>657</v>
      </c>
      <c r="F111" s="3" t="s">
        <v>406</v>
      </c>
      <c r="G111" s="67">
        <v>38413</v>
      </c>
      <c r="H111" s="3"/>
    </row>
    <row r="112" spans="1:8" ht="15.75">
      <c r="A112" s="3"/>
      <c r="B112" s="3"/>
      <c r="C112" s="3" t="s">
        <v>398</v>
      </c>
      <c r="D112" s="3" t="s">
        <v>139</v>
      </c>
      <c r="E112" s="62" t="s">
        <v>657</v>
      </c>
      <c r="F112" s="3" t="s">
        <v>406</v>
      </c>
      <c r="G112" s="67">
        <v>38362</v>
      </c>
      <c r="H112" s="3"/>
    </row>
    <row r="113" spans="1:8" ht="15.75">
      <c r="A113" s="3"/>
      <c r="B113" s="3"/>
      <c r="C113" s="3" t="s">
        <v>399</v>
      </c>
      <c r="D113" s="3" t="s">
        <v>139</v>
      </c>
      <c r="E113" s="62" t="s">
        <v>657</v>
      </c>
      <c r="F113" s="3" t="s">
        <v>406</v>
      </c>
      <c r="G113" s="67">
        <v>38362</v>
      </c>
      <c r="H113" s="3"/>
    </row>
    <row r="114" spans="1:8" ht="15.75">
      <c r="A114" s="3"/>
      <c r="B114" s="3"/>
      <c r="C114" s="3" t="s">
        <v>400</v>
      </c>
      <c r="D114" s="3" t="s">
        <v>139</v>
      </c>
      <c r="E114" s="62" t="s">
        <v>657</v>
      </c>
      <c r="F114" s="3" t="s">
        <v>406</v>
      </c>
      <c r="G114" s="67">
        <v>38413</v>
      </c>
      <c r="H114" s="3"/>
    </row>
    <row r="115" spans="1:8" ht="15.75">
      <c r="A115" s="3"/>
      <c r="B115" s="3"/>
      <c r="C115" s="3" t="s">
        <v>401</v>
      </c>
      <c r="D115" s="3" t="s">
        <v>139</v>
      </c>
      <c r="E115" s="62" t="s">
        <v>657</v>
      </c>
      <c r="F115" s="3" t="s">
        <v>406</v>
      </c>
      <c r="G115" s="67">
        <v>38413</v>
      </c>
      <c r="H115" s="3"/>
    </row>
    <row r="116" spans="1:8" ht="15.75">
      <c r="A116" s="3"/>
      <c r="B116" s="3" t="s">
        <v>317</v>
      </c>
      <c r="C116" s="3" t="s">
        <v>402</v>
      </c>
      <c r="D116" s="3" t="s">
        <v>139</v>
      </c>
      <c r="E116" s="62" t="s">
        <v>657</v>
      </c>
      <c r="F116" s="3" t="s">
        <v>406</v>
      </c>
      <c r="G116" s="67">
        <v>38362</v>
      </c>
      <c r="H116" s="3"/>
    </row>
    <row r="117" spans="1:8" ht="15.75">
      <c r="A117" s="3" t="s">
        <v>67</v>
      </c>
      <c r="B117" s="3" t="s">
        <v>312</v>
      </c>
      <c r="C117" s="3" t="s">
        <v>365</v>
      </c>
      <c r="D117" s="3" t="s">
        <v>139</v>
      </c>
      <c r="E117" s="62" t="s">
        <v>657</v>
      </c>
      <c r="F117" s="3" t="s">
        <v>406</v>
      </c>
      <c r="G117" s="67">
        <v>38327</v>
      </c>
      <c r="H117" s="3"/>
    </row>
    <row r="118" spans="1:8" ht="15.75">
      <c r="A118" s="3"/>
      <c r="B118" s="3"/>
      <c r="C118" s="3" t="s">
        <v>366</v>
      </c>
      <c r="D118" s="3" t="s">
        <v>139</v>
      </c>
      <c r="E118" s="62" t="s">
        <v>657</v>
      </c>
      <c r="F118" s="3" t="s">
        <v>406</v>
      </c>
      <c r="G118" s="67">
        <v>39225</v>
      </c>
      <c r="H118" s="3"/>
    </row>
    <row r="119" spans="1:8" ht="15.75">
      <c r="A119" s="3"/>
      <c r="B119" s="3"/>
      <c r="C119" s="3" t="s">
        <v>368</v>
      </c>
      <c r="D119" s="3" t="s">
        <v>139</v>
      </c>
      <c r="E119" s="62" t="s">
        <v>657</v>
      </c>
      <c r="F119" s="3" t="s">
        <v>406</v>
      </c>
      <c r="G119" s="67">
        <v>39225</v>
      </c>
      <c r="H119" s="3"/>
    </row>
    <row r="120" spans="1:8" ht="15.75">
      <c r="A120" s="3"/>
      <c r="B120" s="3"/>
      <c r="C120" s="3" t="s">
        <v>370</v>
      </c>
      <c r="D120" s="3" t="s">
        <v>139</v>
      </c>
      <c r="E120" s="62" t="s">
        <v>657</v>
      </c>
      <c r="F120" s="3" t="s">
        <v>406</v>
      </c>
      <c r="G120" s="67">
        <v>38327</v>
      </c>
      <c r="H120" s="3"/>
    </row>
    <row r="121" spans="1:8" ht="15.75">
      <c r="A121" s="3"/>
      <c r="B121" s="3"/>
      <c r="C121" s="3" t="s">
        <v>371</v>
      </c>
      <c r="D121" s="3" t="s">
        <v>307</v>
      </c>
      <c r="E121" s="62" t="s">
        <v>657</v>
      </c>
      <c r="F121" s="3" t="s">
        <v>406</v>
      </c>
      <c r="G121" s="67">
        <v>39456</v>
      </c>
      <c r="H121" s="3"/>
    </row>
    <row r="122" spans="1:8" ht="15.75">
      <c r="A122" s="3"/>
      <c r="B122" s="3"/>
      <c r="C122" s="3" t="s">
        <v>314</v>
      </c>
      <c r="D122" s="3" t="s">
        <v>307</v>
      </c>
      <c r="E122" s="62" t="s">
        <v>657</v>
      </c>
      <c r="F122" s="3" t="s">
        <v>406</v>
      </c>
      <c r="G122" s="67">
        <v>39456</v>
      </c>
      <c r="H122" s="3"/>
    </row>
    <row r="123" spans="1:8" ht="15.75">
      <c r="A123" s="3"/>
      <c r="B123" s="3" t="s">
        <v>317</v>
      </c>
      <c r="C123" s="3" t="s">
        <v>318</v>
      </c>
      <c r="D123" s="3" t="s">
        <v>307</v>
      </c>
      <c r="E123" s="62" t="s">
        <v>657</v>
      </c>
      <c r="F123" s="3" t="s">
        <v>406</v>
      </c>
      <c r="G123" s="67">
        <v>38189</v>
      </c>
      <c r="H123" s="3"/>
    </row>
    <row r="124" spans="1:8" ht="15.75">
      <c r="A124" s="3"/>
      <c r="B124" s="3"/>
      <c r="C124" s="3" t="s">
        <v>373</v>
      </c>
      <c r="D124" s="3" t="s">
        <v>307</v>
      </c>
      <c r="E124" s="62" t="s">
        <v>657</v>
      </c>
      <c r="F124" s="3" t="s">
        <v>406</v>
      </c>
      <c r="G124" s="67">
        <v>38189</v>
      </c>
      <c r="H124" s="3"/>
    </row>
    <row r="125" spans="1:8" ht="15.75">
      <c r="A125" s="3" t="s">
        <v>69</v>
      </c>
      <c r="B125" s="3" t="s">
        <v>319</v>
      </c>
      <c r="C125" s="3" t="s">
        <v>403</v>
      </c>
      <c r="D125" s="3" t="s">
        <v>307</v>
      </c>
      <c r="E125" s="62" t="s">
        <v>657</v>
      </c>
      <c r="F125" s="3" t="s">
        <v>406</v>
      </c>
      <c r="G125" s="67">
        <v>40050</v>
      </c>
      <c r="H125" s="67">
        <v>40786</v>
      </c>
    </row>
    <row r="126" spans="1:8" ht="15.75">
      <c r="A126" s="3"/>
      <c r="B126" s="3"/>
      <c r="C126" s="3" t="s">
        <v>320</v>
      </c>
      <c r="D126" s="3" t="s">
        <v>139</v>
      </c>
      <c r="E126" s="62" t="s">
        <v>657</v>
      </c>
      <c r="F126" s="3" t="s">
        <v>406</v>
      </c>
      <c r="G126" s="67">
        <v>38343</v>
      </c>
      <c r="H126" s="3"/>
    </row>
    <row r="127" spans="1:8" ht="15.75">
      <c r="A127" s="3"/>
      <c r="B127" s="3"/>
      <c r="C127" s="3" t="s">
        <v>404</v>
      </c>
      <c r="D127" s="3" t="s">
        <v>139</v>
      </c>
      <c r="E127" s="62" t="s">
        <v>657</v>
      </c>
      <c r="F127" s="3" t="s">
        <v>406</v>
      </c>
      <c r="G127" s="67">
        <v>38061</v>
      </c>
      <c r="H127" s="3"/>
    </row>
    <row r="128" spans="1:8" ht="15.75">
      <c r="A128" s="3"/>
      <c r="B128" s="3" t="s">
        <v>312</v>
      </c>
      <c r="C128" s="3" t="s">
        <v>377</v>
      </c>
      <c r="D128" s="3" t="s">
        <v>139</v>
      </c>
      <c r="E128" s="62" t="s">
        <v>657</v>
      </c>
      <c r="F128" s="3" t="s">
        <v>406</v>
      </c>
      <c r="G128" s="67">
        <v>38413</v>
      </c>
      <c r="H128" s="3"/>
    </row>
    <row r="129" spans="1:8" ht="15.75">
      <c r="A129" s="3"/>
      <c r="B129" s="3"/>
      <c r="C129" s="3" t="s">
        <v>378</v>
      </c>
      <c r="D129" s="3" t="s">
        <v>139</v>
      </c>
      <c r="E129" s="62" t="s">
        <v>657</v>
      </c>
      <c r="F129" s="3" t="s">
        <v>406</v>
      </c>
      <c r="G129" s="67">
        <v>38189</v>
      </c>
      <c r="H129" s="3"/>
    </row>
    <row r="130" spans="1:8" ht="15.75">
      <c r="A130" s="3"/>
      <c r="B130" s="3"/>
      <c r="C130" s="3" t="s">
        <v>379</v>
      </c>
      <c r="D130" s="3" t="s">
        <v>307</v>
      </c>
      <c r="E130" s="62" t="s">
        <v>657</v>
      </c>
      <c r="F130" s="3" t="s">
        <v>406</v>
      </c>
      <c r="G130" s="67">
        <v>39100</v>
      </c>
      <c r="H130" s="3"/>
    </row>
    <row r="131" spans="1:8" ht="15.75">
      <c r="A131" s="3"/>
      <c r="B131" s="3" t="s">
        <v>317</v>
      </c>
      <c r="C131" s="3" t="s">
        <v>380</v>
      </c>
      <c r="D131" s="3" t="s">
        <v>307</v>
      </c>
      <c r="E131" s="62" t="s">
        <v>657</v>
      </c>
      <c r="F131" s="3" t="s">
        <v>406</v>
      </c>
      <c r="G131" s="67">
        <v>39080</v>
      </c>
      <c r="H131" s="67">
        <v>40056</v>
      </c>
    </row>
    <row r="132" spans="1:8" ht="15.75">
      <c r="A132" s="3" t="s">
        <v>72</v>
      </c>
      <c r="B132" s="3" t="s">
        <v>322</v>
      </c>
      <c r="C132" s="3" t="s">
        <v>72</v>
      </c>
      <c r="D132" s="3" t="s">
        <v>139</v>
      </c>
      <c r="E132" s="62" t="s">
        <v>657</v>
      </c>
      <c r="F132" s="3" t="s">
        <v>406</v>
      </c>
      <c r="G132" s="67">
        <v>38189</v>
      </c>
      <c r="H132" s="3"/>
    </row>
    <row r="133" spans="1:8" ht="15.75">
      <c r="A133" s="3" t="s">
        <v>85</v>
      </c>
      <c r="B133" s="3" t="s">
        <v>319</v>
      </c>
      <c r="C133" s="3" t="s">
        <v>382</v>
      </c>
      <c r="D133" s="3" t="s">
        <v>308</v>
      </c>
      <c r="E133" s="62" t="s">
        <v>657</v>
      </c>
      <c r="F133" s="3" t="s">
        <v>406</v>
      </c>
      <c r="G133" s="67">
        <v>38138</v>
      </c>
      <c r="H133" s="3"/>
    </row>
    <row r="134" spans="1:8" ht="15.75">
      <c r="A134" s="3"/>
      <c r="B134" s="3"/>
      <c r="C134" s="3" t="s">
        <v>327</v>
      </c>
      <c r="D134" s="3" t="s">
        <v>139</v>
      </c>
      <c r="E134" s="62" t="s">
        <v>657</v>
      </c>
      <c r="F134" s="3" t="s">
        <v>406</v>
      </c>
      <c r="G134" s="67">
        <v>38138</v>
      </c>
      <c r="H134" s="3"/>
    </row>
    <row r="135" spans="1:8" ht="15.75">
      <c r="A135" s="3"/>
      <c r="B135" s="3"/>
      <c r="C135" s="3" t="s">
        <v>328</v>
      </c>
      <c r="D135" s="3" t="s">
        <v>139</v>
      </c>
      <c r="E135" s="62" t="s">
        <v>657</v>
      </c>
      <c r="F135" s="3" t="s">
        <v>406</v>
      </c>
      <c r="G135" s="67">
        <v>38138</v>
      </c>
      <c r="H135" s="3"/>
    </row>
    <row r="136" spans="1:8" ht="15.75">
      <c r="A136" s="11"/>
      <c r="B136" s="11"/>
      <c r="C136" s="11"/>
      <c r="D136" s="11"/>
      <c r="E136" s="11"/>
      <c r="F136" s="11"/>
      <c r="G136" s="11"/>
      <c r="H136" s="24" t="s">
        <v>260</v>
      </c>
    </row>
    <row r="137" spans="1:8" ht="15.75">
      <c r="A137" s="11"/>
      <c r="B137" s="11"/>
      <c r="C137" s="11"/>
      <c r="D137" s="11"/>
      <c r="E137" s="11"/>
      <c r="F137" s="11"/>
      <c r="G137" s="11"/>
      <c r="H137" s="11"/>
    </row>
    <row r="138" spans="1:8" ht="15.75">
      <c r="A138" s="11"/>
      <c r="B138" s="11"/>
      <c r="C138" s="11"/>
      <c r="D138" s="11"/>
      <c r="E138" s="11"/>
      <c r="F138" s="11"/>
      <c r="G138" s="11"/>
      <c r="H138" s="11"/>
    </row>
    <row r="139" spans="1:8" ht="15.75">
      <c r="A139" s="11"/>
      <c r="B139" s="11"/>
      <c r="C139" s="11"/>
      <c r="D139" s="11"/>
      <c r="E139" s="11"/>
      <c r="F139" s="11"/>
      <c r="G139" s="11"/>
      <c r="H139" s="11"/>
    </row>
    <row r="140" spans="1:8" ht="15.75">
      <c r="A140" s="11"/>
      <c r="B140" s="11"/>
      <c r="C140" s="11"/>
      <c r="D140" s="11"/>
      <c r="E140" s="11"/>
      <c r="F140" s="11"/>
      <c r="G140" s="11"/>
      <c r="H140" s="11"/>
    </row>
    <row r="141" spans="1:8" ht="15.75">
      <c r="A141" s="11"/>
      <c r="B141" s="11"/>
      <c r="C141" s="11"/>
      <c r="D141" s="11"/>
      <c r="E141" s="11"/>
      <c r="F141" s="11"/>
      <c r="G141" s="11"/>
      <c r="H141" s="11"/>
    </row>
    <row r="142" spans="1:8" ht="15.75">
      <c r="A142" s="11"/>
      <c r="B142" s="11"/>
      <c r="C142" s="11"/>
      <c r="D142" s="11"/>
      <c r="E142" s="11"/>
      <c r="F142" s="11"/>
      <c r="G142" s="11"/>
      <c r="H142" s="11"/>
    </row>
    <row r="143" spans="1:8" ht="15.75">
      <c r="A143" s="11"/>
      <c r="B143" s="11"/>
      <c r="C143" s="11"/>
      <c r="D143" s="11"/>
      <c r="E143" s="11"/>
      <c r="F143" s="11"/>
      <c r="G143" s="11"/>
      <c r="H143" s="11"/>
    </row>
    <row r="144" ht="15.75">
      <c r="H144" s="24"/>
    </row>
    <row r="145" ht="15.75">
      <c r="A145" t="s">
        <v>150</v>
      </c>
    </row>
    <row r="146" spans="1:8" ht="15.75">
      <c r="A146" s="30" t="s">
        <v>173</v>
      </c>
      <c r="B146" s="46" t="s">
        <v>152</v>
      </c>
      <c r="C146" s="46" t="s">
        <v>254</v>
      </c>
      <c r="D146" s="46" t="s">
        <v>255</v>
      </c>
      <c r="E146" s="46" t="s">
        <v>256</v>
      </c>
      <c r="F146" s="46" t="s">
        <v>257</v>
      </c>
      <c r="G146" s="46" t="s">
        <v>258</v>
      </c>
      <c r="H146" s="46" t="s">
        <v>259</v>
      </c>
    </row>
    <row r="147" spans="1:8" ht="15.75">
      <c r="A147" s="3" t="s">
        <v>66</v>
      </c>
      <c r="B147" s="3" t="s">
        <v>305</v>
      </c>
      <c r="C147" s="3" t="s">
        <v>306</v>
      </c>
      <c r="D147" s="3" t="s">
        <v>307</v>
      </c>
      <c r="E147" s="62" t="s">
        <v>657</v>
      </c>
      <c r="F147" s="3" t="s">
        <v>658</v>
      </c>
      <c r="G147" s="67">
        <v>39477</v>
      </c>
      <c r="H147" s="67">
        <v>40816</v>
      </c>
    </row>
    <row r="148" spans="1:8" ht="15.75">
      <c r="A148" s="3"/>
      <c r="B148" s="3"/>
      <c r="C148" s="3"/>
      <c r="D148" s="3" t="s">
        <v>308</v>
      </c>
      <c r="E148" s="62" t="s">
        <v>657</v>
      </c>
      <c r="F148" s="3" t="s">
        <v>658</v>
      </c>
      <c r="G148" s="3"/>
      <c r="H148" s="67">
        <v>41547</v>
      </c>
    </row>
    <row r="149" spans="1:8" ht="15.75">
      <c r="A149" s="3"/>
      <c r="B149" s="3"/>
      <c r="C149" s="3" t="s">
        <v>309</v>
      </c>
      <c r="D149" s="3" t="s">
        <v>307</v>
      </c>
      <c r="E149" s="62" t="s">
        <v>657</v>
      </c>
      <c r="F149" s="3" t="s">
        <v>658</v>
      </c>
      <c r="G149" s="67">
        <v>38852</v>
      </c>
      <c r="H149" s="67">
        <v>40056</v>
      </c>
    </row>
    <row r="150" spans="1:8" ht="15.75">
      <c r="A150" s="3"/>
      <c r="B150" s="3"/>
      <c r="C150" s="3"/>
      <c r="D150" s="3" t="s">
        <v>308</v>
      </c>
      <c r="E150" s="62" t="s">
        <v>657</v>
      </c>
      <c r="F150" s="3" t="s">
        <v>658</v>
      </c>
      <c r="G150" s="3"/>
      <c r="H150" s="67">
        <v>40786</v>
      </c>
    </row>
    <row r="151" spans="1:8" ht="15.75">
      <c r="A151" s="3"/>
      <c r="B151" s="3"/>
      <c r="C151" s="3" t="s">
        <v>310</v>
      </c>
      <c r="D151" s="3" t="s">
        <v>139</v>
      </c>
      <c r="E151" s="62" t="s">
        <v>657</v>
      </c>
      <c r="F151" s="3" t="s">
        <v>658</v>
      </c>
      <c r="G151" s="67">
        <v>39315</v>
      </c>
      <c r="H151" s="3"/>
    </row>
    <row r="152" spans="1:8" ht="15.75">
      <c r="A152" s="3"/>
      <c r="B152" s="3"/>
      <c r="C152" s="3" t="s">
        <v>311</v>
      </c>
      <c r="D152" s="3" t="s">
        <v>308</v>
      </c>
      <c r="E152" s="62" t="s">
        <v>657</v>
      </c>
      <c r="F152" s="3" t="s">
        <v>658</v>
      </c>
      <c r="G152" s="67">
        <v>38426</v>
      </c>
      <c r="H152" s="67">
        <v>40421</v>
      </c>
    </row>
    <row r="153" spans="1:8" ht="15.75">
      <c r="A153" s="3" t="s">
        <v>67</v>
      </c>
      <c r="B153" s="3" t="s">
        <v>312</v>
      </c>
      <c r="C153" s="3" t="s">
        <v>313</v>
      </c>
      <c r="D153" s="3" t="s">
        <v>307</v>
      </c>
      <c r="E153" s="62" t="s">
        <v>657</v>
      </c>
      <c r="F153" s="3" t="s">
        <v>658</v>
      </c>
      <c r="G153" s="67">
        <v>39050</v>
      </c>
      <c r="H153" s="67">
        <v>40421</v>
      </c>
    </row>
    <row r="154" spans="1:8" ht="15.75">
      <c r="A154" s="3"/>
      <c r="B154" s="3"/>
      <c r="C154" s="3"/>
      <c r="D154" s="3" t="s">
        <v>308</v>
      </c>
      <c r="E154" s="62" t="s">
        <v>657</v>
      </c>
      <c r="F154" s="3" t="s">
        <v>658</v>
      </c>
      <c r="G154" s="3"/>
      <c r="H154" s="67">
        <v>41152</v>
      </c>
    </row>
    <row r="155" spans="1:8" ht="15.75">
      <c r="A155" s="3"/>
      <c r="B155" s="3"/>
      <c r="C155" s="3" t="s">
        <v>314</v>
      </c>
      <c r="D155" s="3" t="s">
        <v>139</v>
      </c>
      <c r="E155" s="62" t="s">
        <v>657</v>
      </c>
      <c r="F155" s="3" t="s">
        <v>658</v>
      </c>
      <c r="G155" s="67">
        <v>39050</v>
      </c>
      <c r="H155" s="3"/>
    </row>
    <row r="156" spans="1:8" ht="15.75">
      <c r="A156" s="3"/>
      <c r="B156" s="3"/>
      <c r="C156" s="3" t="s">
        <v>315</v>
      </c>
      <c r="D156" s="3" t="s">
        <v>139</v>
      </c>
      <c r="E156" s="62" t="s">
        <v>657</v>
      </c>
      <c r="F156" s="3" t="s">
        <v>658</v>
      </c>
      <c r="G156" s="67">
        <v>38309</v>
      </c>
      <c r="H156" s="3"/>
    </row>
    <row r="157" spans="1:8" ht="15.75">
      <c r="A157" s="3"/>
      <c r="B157" s="3"/>
      <c r="C157" s="3" t="s">
        <v>316</v>
      </c>
      <c r="D157" s="3" t="s">
        <v>139</v>
      </c>
      <c r="E157" s="62" t="s">
        <v>657</v>
      </c>
      <c r="F157" s="3" t="s">
        <v>658</v>
      </c>
      <c r="G157" s="67">
        <v>39239</v>
      </c>
      <c r="H157" s="3"/>
    </row>
    <row r="158" spans="1:8" ht="15.75">
      <c r="A158" s="3"/>
      <c r="B158" s="3" t="s">
        <v>317</v>
      </c>
      <c r="C158" s="3" t="s">
        <v>318</v>
      </c>
      <c r="D158" s="3" t="s">
        <v>139</v>
      </c>
      <c r="E158" s="62" t="s">
        <v>657</v>
      </c>
      <c r="F158" s="3" t="s">
        <v>659</v>
      </c>
      <c r="G158" s="67">
        <v>38223</v>
      </c>
      <c r="H158" s="3"/>
    </row>
    <row r="159" spans="1:8" ht="15.75">
      <c r="A159" s="3"/>
      <c r="B159" s="3"/>
      <c r="C159" s="3" t="s">
        <v>316</v>
      </c>
      <c r="D159" s="3" t="s">
        <v>307</v>
      </c>
      <c r="E159" s="62" t="s">
        <v>657</v>
      </c>
      <c r="F159" s="3" t="s">
        <v>658</v>
      </c>
      <c r="G159" s="67">
        <v>38653</v>
      </c>
      <c r="H159" s="67">
        <v>40056</v>
      </c>
    </row>
    <row r="160" spans="1:8" ht="15.75">
      <c r="A160" s="3"/>
      <c r="B160" s="3"/>
      <c r="C160" s="3"/>
      <c r="D160" s="3"/>
      <c r="E160" s="62"/>
      <c r="F160" s="3"/>
      <c r="G160" s="3"/>
      <c r="H160" s="67">
        <v>40786</v>
      </c>
    </row>
    <row r="161" spans="1:8" ht="15.75">
      <c r="A161" s="3" t="s">
        <v>69</v>
      </c>
      <c r="B161" s="3" t="s">
        <v>319</v>
      </c>
      <c r="C161" s="3" t="s">
        <v>320</v>
      </c>
      <c r="D161" s="3" t="s">
        <v>139</v>
      </c>
      <c r="E161" s="62" t="s">
        <v>657</v>
      </c>
      <c r="F161" s="3" t="s">
        <v>658</v>
      </c>
      <c r="G161" s="67">
        <v>38138</v>
      </c>
      <c r="H161" s="3"/>
    </row>
    <row r="162" spans="1:8" ht="15.75">
      <c r="A162" s="3"/>
      <c r="B162" s="3" t="s">
        <v>312</v>
      </c>
      <c r="C162" s="3" t="s">
        <v>321</v>
      </c>
      <c r="D162" s="3" t="s">
        <v>308</v>
      </c>
      <c r="E162" s="62" t="s">
        <v>657</v>
      </c>
      <c r="F162" s="3" t="s">
        <v>658</v>
      </c>
      <c r="G162" s="67">
        <v>38309</v>
      </c>
      <c r="H162" s="67">
        <v>40421</v>
      </c>
    </row>
    <row r="163" spans="1:8" ht="15.75">
      <c r="A163" s="3" t="s">
        <v>72</v>
      </c>
      <c r="B163" s="3" t="s">
        <v>322</v>
      </c>
      <c r="C163" s="3" t="s">
        <v>323</v>
      </c>
      <c r="D163" s="3" t="s">
        <v>139</v>
      </c>
      <c r="E163" s="62" t="s">
        <v>657</v>
      </c>
      <c r="F163" s="3" t="s">
        <v>658</v>
      </c>
      <c r="G163" s="67">
        <v>38223</v>
      </c>
      <c r="H163" s="3"/>
    </row>
    <row r="164" spans="1:8" ht="15.75">
      <c r="A164" s="3"/>
      <c r="B164" s="3"/>
      <c r="C164" s="3" t="s">
        <v>324</v>
      </c>
      <c r="D164" s="3" t="s">
        <v>139</v>
      </c>
      <c r="E164" s="62" t="s">
        <v>657</v>
      </c>
      <c r="F164" s="3" t="s">
        <v>658</v>
      </c>
      <c r="G164" s="67">
        <v>37923</v>
      </c>
      <c r="H164" s="3"/>
    </row>
    <row r="165" spans="1:8" ht="15.75">
      <c r="A165" s="3"/>
      <c r="B165" s="3"/>
      <c r="C165" s="3" t="s">
        <v>325</v>
      </c>
      <c r="D165" s="3" t="s">
        <v>139</v>
      </c>
      <c r="E165" s="62" t="s">
        <v>657</v>
      </c>
      <c r="F165" s="3" t="s">
        <v>658</v>
      </c>
      <c r="G165" s="67">
        <v>37923</v>
      </c>
      <c r="H165" s="3"/>
    </row>
    <row r="166" spans="1:8" ht="15.75">
      <c r="A166" s="3" t="s">
        <v>85</v>
      </c>
      <c r="B166" s="3" t="s">
        <v>319</v>
      </c>
      <c r="C166" s="3" t="s">
        <v>326</v>
      </c>
      <c r="D166" s="3" t="s">
        <v>307</v>
      </c>
      <c r="E166" s="62" t="s">
        <v>657</v>
      </c>
      <c r="F166" s="3" t="s">
        <v>658</v>
      </c>
      <c r="G166" s="67">
        <v>39160</v>
      </c>
      <c r="H166" s="67">
        <v>40421</v>
      </c>
    </row>
    <row r="167" spans="1:8" ht="15.75">
      <c r="A167" s="3"/>
      <c r="B167" s="3"/>
      <c r="C167" s="3"/>
      <c r="D167" s="3" t="s">
        <v>308</v>
      </c>
      <c r="E167" s="62" t="s">
        <v>657</v>
      </c>
      <c r="F167" s="3" t="s">
        <v>658</v>
      </c>
      <c r="G167" s="3"/>
      <c r="H167" s="67">
        <v>41152</v>
      </c>
    </row>
    <row r="168" spans="1:8" ht="15.75">
      <c r="A168" s="3"/>
      <c r="B168" s="3"/>
      <c r="C168" s="3" t="s">
        <v>327</v>
      </c>
      <c r="D168" s="3" t="s">
        <v>139</v>
      </c>
      <c r="E168" s="62" t="s">
        <v>657</v>
      </c>
      <c r="F168" s="3" t="s">
        <v>658</v>
      </c>
      <c r="G168" s="67">
        <v>38138</v>
      </c>
      <c r="H168" s="3"/>
    </row>
    <row r="169" spans="1:8" ht="15.75">
      <c r="A169" s="3"/>
      <c r="B169" s="3"/>
      <c r="C169" s="3" t="s">
        <v>328</v>
      </c>
      <c r="D169" s="3" t="s">
        <v>139</v>
      </c>
      <c r="E169" s="62" t="s">
        <v>657</v>
      </c>
      <c r="F169" s="3" t="s">
        <v>658</v>
      </c>
      <c r="G169" s="67">
        <v>38138</v>
      </c>
      <c r="H169" s="3"/>
    </row>
    <row r="170" spans="1:8" ht="15.75">
      <c r="A170" s="11"/>
      <c r="B170" s="11"/>
      <c r="C170" s="11"/>
      <c r="D170" s="11"/>
      <c r="E170" s="11"/>
      <c r="F170" s="11"/>
      <c r="G170" s="68"/>
      <c r="H170" s="24" t="s">
        <v>260</v>
      </c>
    </row>
    <row r="171" spans="1:8" ht="15.75">
      <c r="A171" s="11"/>
      <c r="B171" s="11"/>
      <c r="C171" s="11"/>
      <c r="D171" s="11"/>
      <c r="E171" s="11"/>
      <c r="F171" s="11"/>
      <c r="G171" s="68"/>
      <c r="H171" s="68"/>
    </row>
    <row r="172" spans="1:8" ht="15.75">
      <c r="A172" s="11"/>
      <c r="B172" s="11"/>
      <c r="C172" s="11"/>
      <c r="D172" s="11"/>
      <c r="E172" s="11"/>
      <c r="F172" s="11"/>
      <c r="G172" s="11"/>
      <c r="H172" s="68"/>
    </row>
    <row r="173" spans="1:8" ht="15.75">
      <c r="A173" s="11"/>
      <c r="B173" s="11"/>
      <c r="C173" s="11"/>
      <c r="D173" s="11"/>
      <c r="E173" s="11"/>
      <c r="F173" s="11"/>
      <c r="G173" s="68"/>
      <c r="H173" s="11"/>
    </row>
    <row r="174" spans="1:8" ht="15.75">
      <c r="A174" s="11"/>
      <c r="B174" s="11"/>
      <c r="C174" s="11"/>
      <c r="D174" s="11"/>
      <c r="E174" s="11"/>
      <c r="F174" s="11"/>
      <c r="G174" s="68"/>
      <c r="H174" s="68"/>
    </row>
    <row r="175" spans="1:8" ht="15.75">
      <c r="A175" s="11"/>
      <c r="B175" s="11"/>
      <c r="C175" s="11"/>
      <c r="D175" s="11"/>
      <c r="E175" s="11"/>
      <c r="F175" s="11"/>
      <c r="G175" s="68"/>
      <c r="H175" s="11"/>
    </row>
    <row r="176" spans="1:8" ht="15.75">
      <c r="A176" s="11"/>
      <c r="B176" s="11"/>
      <c r="C176" s="11"/>
      <c r="D176" s="11"/>
      <c r="E176" s="11"/>
      <c r="F176" s="11"/>
      <c r="G176" s="68"/>
      <c r="H176" s="11"/>
    </row>
    <row r="177" spans="1:8" ht="15.75">
      <c r="A177" s="11"/>
      <c r="B177" s="11"/>
      <c r="C177" s="11"/>
      <c r="D177" s="11"/>
      <c r="E177" s="11"/>
      <c r="F177" s="11"/>
      <c r="G177" s="68"/>
      <c r="H177" s="11"/>
    </row>
    <row r="178" spans="1:8" ht="15.75">
      <c r="A178" s="11"/>
      <c r="B178" s="11"/>
      <c r="C178" s="11"/>
      <c r="D178" s="11"/>
      <c r="E178" s="11"/>
      <c r="F178" s="11"/>
      <c r="G178" s="68"/>
      <c r="H178" s="68"/>
    </row>
    <row r="179" spans="1:8" ht="15.75">
      <c r="A179" s="11"/>
      <c r="B179" s="11"/>
      <c r="C179" s="11"/>
      <c r="D179" s="11"/>
      <c r="E179" s="11"/>
      <c r="F179" s="11"/>
      <c r="G179" s="11"/>
      <c r="H179" s="68"/>
    </row>
    <row r="180" spans="1:8" ht="15.75">
      <c r="A180" s="11"/>
      <c r="B180" s="11"/>
      <c r="C180" s="11"/>
      <c r="D180" s="11"/>
      <c r="E180" s="11"/>
      <c r="F180" s="11"/>
      <c r="G180" s="68"/>
      <c r="H180" s="11"/>
    </row>
    <row r="181" spans="1:8" ht="15.75">
      <c r="A181" s="11"/>
      <c r="B181" s="11"/>
      <c r="C181" s="11"/>
      <c r="D181" s="11"/>
      <c r="E181" s="11"/>
      <c r="F181" s="11"/>
      <c r="G181" s="68"/>
      <c r="H181" s="11"/>
    </row>
    <row r="305" ht="15.75">
      <c r="A305" t="s">
        <v>150</v>
      </c>
    </row>
    <row r="306" spans="1:8" ht="15.75">
      <c r="A306" s="30" t="s">
        <v>173</v>
      </c>
      <c r="B306" s="46" t="s">
        <v>152</v>
      </c>
      <c r="C306" s="46" t="s">
        <v>254</v>
      </c>
      <c r="D306" s="46" t="s">
        <v>255</v>
      </c>
      <c r="E306" s="46" t="s">
        <v>256</v>
      </c>
      <c r="F306" s="46" t="s">
        <v>257</v>
      </c>
      <c r="G306" s="46" t="s">
        <v>258</v>
      </c>
      <c r="H306" s="46" t="s">
        <v>259</v>
      </c>
    </row>
    <row r="307" spans="1:8" ht="15.75">
      <c r="A307" s="3"/>
      <c r="B307" s="3"/>
      <c r="C307" s="3"/>
      <c r="D307" s="3" t="s">
        <v>139</v>
      </c>
      <c r="E307" s="3" t="s">
        <v>144</v>
      </c>
      <c r="F307" s="3"/>
      <c r="G307" s="3"/>
      <c r="H307" s="3"/>
    </row>
    <row r="308" spans="1:8" ht="15.75">
      <c r="A308" s="3"/>
      <c r="B308" s="3"/>
      <c r="C308" s="3"/>
      <c r="D308" s="3"/>
      <c r="E308" s="3"/>
      <c r="F308" s="3"/>
      <c r="G308" s="3"/>
      <c r="H308" s="3"/>
    </row>
    <row r="309" spans="1:8" ht="15.75">
      <c r="A309" s="3"/>
      <c r="B309" s="3"/>
      <c r="C309" s="3"/>
      <c r="D309" s="3"/>
      <c r="E309" s="3"/>
      <c r="F309" s="3"/>
      <c r="G309" s="3"/>
      <c r="H309" s="3"/>
    </row>
    <row r="310" spans="1:8" ht="15.75">
      <c r="A310" s="3"/>
      <c r="B310" s="3"/>
      <c r="C310" s="3"/>
      <c r="D310" s="3"/>
      <c r="E310" s="3"/>
      <c r="F310" s="3"/>
      <c r="G310" s="3"/>
      <c r="H310" s="3"/>
    </row>
    <row r="311" spans="1:8" ht="15.75">
      <c r="A311" s="3"/>
      <c r="B311" s="3"/>
      <c r="C311" s="3"/>
      <c r="D311" s="3"/>
      <c r="E311" s="3"/>
      <c r="F311" s="3"/>
      <c r="G311" s="3"/>
      <c r="H311" s="3"/>
    </row>
    <row r="312" spans="1:8" ht="15.75">
      <c r="A312" s="3"/>
      <c r="B312" s="3"/>
      <c r="C312" s="3"/>
      <c r="D312" s="3"/>
      <c r="E312" s="3"/>
      <c r="F312" s="3"/>
      <c r="G312" s="3"/>
      <c r="H312" s="3"/>
    </row>
    <row r="313" spans="1:8" ht="15.75">
      <c r="A313" s="3"/>
      <c r="B313" s="3"/>
      <c r="C313" s="3"/>
      <c r="D313" s="3"/>
      <c r="E313" s="3"/>
      <c r="F313" s="3"/>
      <c r="G313" s="3"/>
      <c r="H313" s="3"/>
    </row>
    <row r="314" spans="1:8" ht="15.75">
      <c r="A314" s="3"/>
      <c r="B314" s="3"/>
      <c r="C314" s="3"/>
      <c r="D314" s="3"/>
      <c r="E314" s="3"/>
      <c r="F314" s="3"/>
      <c r="G314" s="3"/>
      <c r="H314" s="3"/>
    </row>
    <row r="315" spans="1:8" ht="15.75">
      <c r="A315" s="3"/>
      <c r="B315" s="3"/>
      <c r="C315" s="3"/>
      <c r="D315" s="3"/>
      <c r="E315" s="3"/>
      <c r="F315" s="3"/>
      <c r="G315" s="3"/>
      <c r="H315" s="3"/>
    </row>
  </sheetData>
  <sheetProtection/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4"/>
  <sheetViews>
    <sheetView zoomScale="75" zoomScaleNormal="75" zoomScaleSheetLayoutView="100" zoomScalePageLayoutView="0" workbookViewId="0" topLeftCell="A94">
      <selection activeCell="D11" sqref="D11:G112"/>
    </sheetView>
  </sheetViews>
  <sheetFormatPr defaultColWidth="9.00390625" defaultRowHeight="15.75"/>
  <cols>
    <col min="1" max="1" width="27.00390625" style="0" customWidth="1"/>
    <col min="2" max="2" width="31.50390625" style="0" customWidth="1"/>
    <col min="3" max="3" width="66.75390625" style="0" customWidth="1"/>
    <col min="4" max="4" width="7.75390625" style="0" customWidth="1"/>
    <col min="5" max="5" width="7.50390625" style="0" customWidth="1"/>
    <col min="6" max="6" width="7.875" style="0" customWidth="1"/>
    <col min="7" max="7" width="11.25390625" style="0" customWidth="1"/>
    <col min="8" max="8" width="10.875" style="0" customWidth="1"/>
  </cols>
  <sheetData>
    <row r="1" spans="1:8" ht="45" customHeight="1">
      <c r="A1" s="205" t="s">
        <v>146</v>
      </c>
      <c r="B1" s="205"/>
      <c r="C1" s="205"/>
      <c r="D1" s="205"/>
      <c r="E1" s="205"/>
      <c r="F1" s="205"/>
      <c r="G1" s="205"/>
      <c r="H1" s="205"/>
    </row>
    <row r="2" spans="1:8" ht="45" customHeight="1">
      <c r="A2" s="47" t="s">
        <v>261</v>
      </c>
      <c r="B2" s="36"/>
      <c r="C2" s="36"/>
      <c r="D2" s="36"/>
      <c r="E2" s="36"/>
      <c r="F2" s="36"/>
      <c r="G2" s="36"/>
      <c r="H2" s="36"/>
    </row>
    <row r="3" ht="15.75">
      <c r="A3" t="s">
        <v>138</v>
      </c>
    </row>
    <row r="4" spans="1:8" ht="31.5">
      <c r="A4" s="30" t="s">
        <v>173</v>
      </c>
      <c r="B4" s="30" t="s">
        <v>152</v>
      </c>
      <c r="C4" s="30" t="s">
        <v>254</v>
      </c>
      <c r="D4" s="30" t="s">
        <v>255</v>
      </c>
      <c r="E4" s="30" t="s">
        <v>256</v>
      </c>
      <c r="F4" s="30" t="s">
        <v>257</v>
      </c>
      <c r="G4" s="30" t="s">
        <v>262</v>
      </c>
      <c r="H4" s="58"/>
    </row>
    <row r="5" spans="1:8" ht="15.75">
      <c r="A5" s="3" t="s">
        <v>69</v>
      </c>
      <c r="B5" s="3" t="s">
        <v>312</v>
      </c>
      <c r="C5" s="3" t="s">
        <v>379</v>
      </c>
      <c r="D5" s="3" t="s">
        <v>307</v>
      </c>
      <c r="E5" s="3" t="s">
        <v>657</v>
      </c>
      <c r="F5" s="3" t="s">
        <v>405</v>
      </c>
      <c r="G5" s="67">
        <v>40052</v>
      </c>
      <c r="H5" s="11"/>
    </row>
    <row r="6" spans="1:8" ht="15.75">
      <c r="A6" s="3" t="s">
        <v>69</v>
      </c>
      <c r="B6" s="3" t="s">
        <v>312</v>
      </c>
      <c r="C6" s="3" t="s">
        <v>377</v>
      </c>
      <c r="D6" s="3" t="s">
        <v>307</v>
      </c>
      <c r="E6" s="3" t="s">
        <v>657</v>
      </c>
      <c r="F6" s="3" t="s">
        <v>406</v>
      </c>
      <c r="G6" s="67">
        <v>40052</v>
      </c>
      <c r="H6" s="11"/>
    </row>
    <row r="7" spans="1:8" ht="15.75">
      <c r="A7" s="3"/>
      <c r="B7" s="3"/>
      <c r="C7" s="3" t="s">
        <v>379</v>
      </c>
      <c r="D7" s="3" t="s">
        <v>307</v>
      </c>
      <c r="E7" s="3" t="s">
        <v>657</v>
      </c>
      <c r="F7" s="3" t="s">
        <v>406</v>
      </c>
      <c r="G7" s="67">
        <v>40052</v>
      </c>
      <c r="H7" s="11"/>
    </row>
    <row r="8" spans="1:8" ht="15.75">
      <c r="A8" s="132" t="s">
        <v>147</v>
      </c>
      <c r="G8" s="24"/>
      <c r="H8" s="11"/>
    </row>
    <row r="9" spans="1:8" ht="15.75">
      <c r="A9" s="133" t="s">
        <v>660</v>
      </c>
      <c r="H9" s="11"/>
    </row>
    <row r="10" spans="1:8" ht="47.25">
      <c r="A10" s="30" t="s">
        <v>173</v>
      </c>
      <c r="B10" s="30" t="s">
        <v>152</v>
      </c>
      <c r="C10" s="30" t="s">
        <v>254</v>
      </c>
      <c r="D10" s="30" t="s">
        <v>255</v>
      </c>
      <c r="E10" s="30" t="s">
        <v>256</v>
      </c>
      <c r="F10" s="30" t="s">
        <v>257</v>
      </c>
      <c r="G10" s="30" t="s">
        <v>263</v>
      </c>
      <c r="H10" s="49"/>
    </row>
    <row r="11" spans="1:8" ht="15.75">
      <c r="A11" s="69" t="s">
        <v>67</v>
      </c>
      <c r="B11" s="69" t="s">
        <v>312</v>
      </c>
      <c r="C11" s="73" t="s">
        <v>365</v>
      </c>
      <c r="D11" s="2" t="s">
        <v>308</v>
      </c>
      <c r="E11" s="2" t="s">
        <v>657</v>
      </c>
      <c r="F11" s="2" t="s">
        <v>405</v>
      </c>
      <c r="G11" s="87">
        <v>40119</v>
      </c>
      <c r="H11" s="11"/>
    </row>
    <row r="12" spans="1:8" ht="15.75">
      <c r="A12" s="71"/>
      <c r="B12" s="71"/>
      <c r="C12" s="73" t="s">
        <v>367</v>
      </c>
      <c r="D12" s="2" t="s">
        <v>307</v>
      </c>
      <c r="E12" s="2" t="s">
        <v>657</v>
      </c>
      <c r="F12" s="2" t="s">
        <v>405</v>
      </c>
      <c r="G12" s="87">
        <v>40119</v>
      </c>
      <c r="H12" s="11"/>
    </row>
    <row r="13" spans="1:7" ht="15.75">
      <c r="A13" s="71"/>
      <c r="B13" s="71"/>
      <c r="C13" s="73" t="s">
        <v>369</v>
      </c>
      <c r="D13" s="2" t="s">
        <v>307</v>
      </c>
      <c r="E13" s="2" t="s">
        <v>657</v>
      </c>
      <c r="F13" s="2" t="s">
        <v>405</v>
      </c>
      <c r="G13" s="87">
        <v>40119</v>
      </c>
    </row>
    <row r="14" spans="1:7" ht="15.75">
      <c r="A14" s="71"/>
      <c r="B14" s="71"/>
      <c r="C14" s="73" t="s">
        <v>370</v>
      </c>
      <c r="D14" s="2" t="s">
        <v>308</v>
      </c>
      <c r="E14" s="2" t="s">
        <v>657</v>
      </c>
      <c r="F14" s="2" t="s">
        <v>405</v>
      </c>
      <c r="G14" s="87">
        <v>40119</v>
      </c>
    </row>
    <row r="15" spans="1:7" ht="15.75">
      <c r="A15" s="71"/>
      <c r="B15" s="71"/>
      <c r="C15" s="73" t="s">
        <v>371</v>
      </c>
      <c r="D15" s="2" t="s">
        <v>307</v>
      </c>
      <c r="E15" s="2" t="s">
        <v>657</v>
      </c>
      <c r="F15" s="2" t="s">
        <v>405</v>
      </c>
      <c r="G15" s="87">
        <v>40119</v>
      </c>
    </row>
    <row r="16" spans="1:7" ht="15.75">
      <c r="A16" s="69" t="s">
        <v>82</v>
      </c>
      <c r="B16" s="69" t="s">
        <v>407</v>
      </c>
      <c r="C16" s="73" t="s">
        <v>381</v>
      </c>
      <c r="D16" s="2" t="s">
        <v>308</v>
      </c>
      <c r="E16" s="2" t="s">
        <v>657</v>
      </c>
      <c r="F16" s="2" t="s">
        <v>405</v>
      </c>
      <c r="G16" s="87">
        <v>40119</v>
      </c>
    </row>
    <row r="17" spans="1:7" ht="15.75">
      <c r="A17" s="69" t="s">
        <v>69</v>
      </c>
      <c r="B17" s="69" t="s">
        <v>312</v>
      </c>
      <c r="C17" s="73" t="s">
        <v>377</v>
      </c>
      <c r="D17" s="2" t="s">
        <v>308</v>
      </c>
      <c r="E17" s="2" t="s">
        <v>657</v>
      </c>
      <c r="F17" s="2" t="s">
        <v>405</v>
      </c>
      <c r="G17" s="87">
        <v>40119</v>
      </c>
    </row>
    <row r="18" spans="1:7" ht="15.75">
      <c r="A18" s="71"/>
      <c r="B18" s="69" t="s">
        <v>408</v>
      </c>
      <c r="C18" s="73" t="s">
        <v>320</v>
      </c>
      <c r="D18" s="2" t="s">
        <v>308</v>
      </c>
      <c r="E18" s="2" t="s">
        <v>657</v>
      </c>
      <c r="F18" s="2" t="s">
        <v>405</v>
      </c>
      <c r="G18" s="87">
        <v>40119</v>
      </c>
    </row>
    <row r="19" spans="1:7" ht="15.75">
      <c r="A19" s="71"/>
      <c r="B19" s="69" t="s">
        <v>409</v>
      </c>
      <c r="C19" s="73" t="s">
        <v>320</v>
      </c>
      <c r="D19" s="2" t="s">
        <v>308</v>
      </c>
      <c r="E19" s="2" t="s">
        <v>657</v>
      </c>
      <c r="F19" s="2" t="s">
        <v>405</v>
      </c>
      <c r="G19" s="87">
        <v>40119</v>
      </c>
    </row>
    <row r="20" spans="1:7" ht="15.75">
      <c r="A20" s="71"/>
      <c r="B20" s="69" t="s">
        <v>317</v>
      </c>
      <c r="C20" s="73" t="s">
        <v>380</v>
      </c>
      <c r="D20" s="2" t="s">
        <v>139</v>
      </c>
      <c r="E20" s="2" t="s">
        <v>657</v>
      </c>
      <c r="F20" s="2" t="s">
        <v>405</v>
      </c>
      <c r="G20" s="87">
        <v>40119</v>
      </c>
    </row>
    <row r="21" spans="1:7" ht="15.75">
      <c r="A21" s="69" t="s">
        <v>66</v>
      </c>
      <c r="B21" s="69" t="s">
        <v>305</v>
      </c>
      <c r="C21" s="73" t="s">
        <v>331</v>
      </c>
      <c r="D21" s="2" t="s">
        <v>139</v>
      </c>
      <c r="E21" s="2" t="s">
        <v>657</v>
      </c>
      <c r="F21" s="2" t="s">
        <v>405</v>
      </c>
      <c r="G21" s="87">
        <v>40119</v>
      </c>
    </row>
    <row r="22" spans="1:7" ht="15.75">
      <c r="A22" s="71"/>
      <c r="B22" s="71"/>
      <c r="C22" s="73" t="s">
        <v>333</v>
      </c>
      <c r="D22" s="2" t="s">
        <v>139</v>
      </c>
      <c r="E22" s="2" t="s">
        <v>657</v>
      </c>
      <c r="F22" s="2" t="s">
        <v>405</v>
      </c>
      <c r="G22" s="87">
        <v>40119</v>
      </c>
    </row>
    <row r="23" spans="1:7" ht="15.75">
      <c r="A23" s="71"/>
      <c r="B23" s="71"/>
      <c r="C23" s="73" t="s">
        <v>334</v>
      </c>
      <c r="D23" s="2" t="s">
        <v>139</v>
      </c>
      <c r="E23" s="2" t="s">
        <v>657</v>
      </c>
      <c r="F23" s="2" t="s">
        <v>405</v>
      </c>
      <c r="G23" s="87">
        <v>40119</v>
      </c>
    </row>
    <row r="24" spans="1:7" ht="15.75">
      <c r="A24" s="71"/>
      <c r="B24" s="71"/>
      <c r="C24" s="73" t="s">
        <v>335</v>
      </c>
      <c r="D24" s="2" t="s">
        <v>139</v>
      </c>
      <c r="E24" s="2" t="s">
        <v>657</v>
      </c>
      <c r="F24" s="2" t="s">
        <v>405</v>
      </c>
      <c r="G24" s="87">
        <v>40119</v>
      </c>
    </row>
    <row r="25" spans="1:7" ht="15.75">
      <c r="A25" s="71"/>
      <c r="B25" s="71"/>
      <c r="C25" s="73" t="s">
        <v>336</v>
      </c>
      <c r="D25" s="2" t="s">
        <v>139</v>
      </c>
      <c r="E25" s="2" t="s">
        <v>657</v>
      </c>
      <c r="F25" s="2" t="s">
        <v>405</v>
      </c>
      <c r="G25" s="87">
        <v>40119</v>
      </c>
    </row>
    <row r="26" spans="1:7" ht="15.75">
      <c r="A26" s="71"/>
      <c r="B26" s="71"/>
      <c r="C26" s="73" t="s">
        <v>337</v>
      </c>
      <c r="D26" s="2" t="s">
        <v>139</v>
      </c>
      <c r="E26" s="2" t="s">
        <v>657</v>
      </c>
      <c r="F26" s="2" t="s">
        <v>405</v>
      </c>
      <c r="G26" s="87">
        <v>40119</v>
      </c>
    </row>
    <row r="27" spans="1:7" ht="15.75">
      <c r="A27" s="71"/>
      <c r="B27" s="71"/>
      <c r="C27" s="73" t="s">
        <v>338</v>
      </c>
      <c r="D27" s="2" t="s">
        <v>139</v>
      </c>
      <c r="E27" s="2" t="s">
        <v>657</v>
      </c>
      <c r="F27" s="2" t="s">
        <v>405</v>
      </c>
      <c r="G27" s="87">
        <v>40119</v>
      </c>
    </row>
    <row r="28" spans="1:7" ht="15.75">
      <c r="A28" s="71"/>
      <c r="B28" s="71"/>
      <c r="C28" s="73" t="s">
        <v>339</v>
      </c>
      <c r="D28" s="2" t="s">
        <v>139</v>
      </c>
      <c r="E28" s="2" t="s">
        <v>657</v>
      </c>
      <c r="F28" s="2" t="s">
        <v>405</v>
      </c>
      <c r="G28" s="87">
        <v>40119</v>
      </c>
    </row>
    <row r="29" spans="1:7" ht="15.75">
      <c r="A29" s="71"/>
      <c r="B29" s="71"/>
      <c r="C29" s="73" t="s">
        <v>340</v>
      </c>
      <c r="D29" s="2" t="s">
        <v>139</v>
      </c>
      <c r="E29" s="2" t="s">
        <v>657</v>
      </c>
      <c r="F29" s="2" t="s">
        <v>405</v>
      </c>
      <c r="G29" s="87">
        <v>40119</v>
      </c>
    </row>
    <row r="30" spans="1:7" ht="15.75">
      <c r="A30" s="71"/>
      <c r="B30" s="71"/>
      <c r="C30" s="73" t="s">
        <v>341</v>
      </c>
      <c r="D30" s="2" t="s">
        <v>139</v>
      </c>
      <c r="E30" s="2" t="s">
        <v>657</v>
      </c>
      <c r="F30" s="2" t="s">
        <v>405</v>
      </c>
      <c r="G30" s="87">
        <v>40119</v>
      </c>
    </row>
    <row r="31" spans="1:7" ht="15.75">
      <c r="A31" s="71"/>
      <c r="B31" s="71"/>
      <c r="C31" s="73" t="s">
        <v>342</v>
      </c>
      <c r="D31" s="2" t="s">
        <v>139</v>
      </c>
      <c r="E31" s="2" t="s">
        <v>657</v>
      </c>
      <c r="F31" s="2" t="s">
        <v>405</v>
      </c>
      <c r="G31" s="87">
        <v>40119</v>
      </c>
    </row>
    <row r="32" spans="1:7" ht="15.75">
      <c r="A32" s="71"/>
      <c r="B32" s="71"/>
      <c r="C32" s="73" t="s">
        <v>343</v>
      </c>
      <c r="D32" s="2" t="s">
        <v>139</v>
      </c>
      <c r="E32" s="2" t="s">
        <v>657</v>
      </c>
      <c r="F32" s="2" t="s">
        <v>405</v>
      </c>
      <c r="G32" s="87">
        <v>40119</v>
      </c>
    </row>
    <row r="33" spans="1:7" ht="15.75">
      <c r="A33" s="71"/>
      <c r="B33" s="71"/>
      <c r="C33" s="73" t="s">
        <v>344</v>
      </c>
      <c r="D33" s="2" t="s">
        <v>139</v>
      </c>
      <c r="E33" s="2" t="s">
        <v>657</v>
      </c>
      <c r="F33" s="2" t="s">
        <v>405</v>
      </c>
      <c r="G33" s="87">
        <v>40119</v>
      </c>
    </row>
    <row r="34" spans="1:7" ht="15.75">
      <c r="A34" s="71"/>
      <c r="B34" s="71"/>
      <c r="C34" s="73" t="s">
        <v>345</v>
      </c>
      <c r="D34" s="2" t="s">
        <v>139</v>
      </c>
      <c r="E34" s="2" t="s">
        <v>657</v>
      </c>
      <c r="F34" s="2" t="s">
        <v>405</v>
      </c>
      <c r="G34" s="87">
        <v>40119</v>
      </c>
    </row>
    <row r="35" spans="1:7" ht="15.75">
      <c r="A35" s="71"/>
      <c r="B35" s="71"/>
      <c r="C35" s="73" t="s">
        <v>346</v>
      </c>
      <c r="D35" s="2" t="s">
        <v>139</v>
      </c>
      <c r="E35" s="2" t="s">
        <v>657</v>
      </c>
      <c r="F35" s="2" t="s">
        <v>405</v>
      </c>
      <c r="G35" s="87">
        <v>40119</v>
      </c>
    </row>
    <row r="36" spans="1:7" ht="15.75">
      <c r="A36" s="71"/>
      <c r="B36" s="71"/>
      <c r="C36" s="73" t="s">
        <v>347</v>
      </c>
      <c r="D36" s="2" t="s">
        <v>139</v>
      </c>
      <c r="E36" s="2" t="s">
        <v>657</v>
      </c>
      <c r="F36" s="2" t="s">
        <v>405</v>
      </c>
      <c r="G36" s="87">
        <v>40119</v>
      </c>
    </row>
    <row r="37" spans="1:7" ht="15.75">
      <c r="A37" s="71"/>
      <c r="B37" s="71"/>
      <c r="C37" s="73" t="s">
        <v>348</v>
      </c>
      <c r="D37" s="2" t="s">
        <v>139</v>
      </c>
      <c r="E37" s="2" t="s">
        <v>657</v>
      </c>
      <c r="F37" s="2" t="s">
        <v>405</v>
      </c>
      <c r="G37" s="87">
        <v>40119</v>
      </c>
    </row>
    <row r="38" spans="1:7" ht="15.75">
      <c r="A38" s="71"/>
      <c r="B38" s="71"/>
      <c r="C38" s="73" t="s">
        <v>349</v>
      </c>
      <c r="D38" s="2" t="s">
        <v>139</v>
      </c>
      <c r="E38" s="2" t="s">
        <v>657</v>
      </c>
      <c r="F38" s="2" t="s">
        <v>405</v>
      </c>
      <c r="G38" s="87">
        <v>40119</v>
      </c>
    </row>
    <row r="39" spans="1:7" ht="15.75">
      <c r="A39" s="71"/>
      <c r="B39" s="71"/>
      <c r="C39" s="73" t="s">
        <v>350</v>
      </c>
      <c r="D39" s="2" t="s">
        <v>139</v>
      </c>
      <c r="E39" s="2" t="s">
        <v>657</v>
      </c>
      <c r="F39" s="2" t="s">
        <v>405</v>
      </c>
      <c r="G39" s="87">
        <v>40119</v>
      </c>
    </row>
    <row r="40" spans="1:7" ht="15.75">
      <c r="A40" s="71"/>
      <c r="B40" s="71"/>
      <c r="C40" s="73" t="s">
        <v>351</v>
      </c>
      <c r="D40" s="2" t="s">
        <v>139</v>
      </c>
      <c r="E40" s="2" t="s">
        <v>657</v>
      </c>
      <c r="F40" s="2" t="s">
        <v>405</v>
      </c>
      <c r="G40" s="87">
        <v>40119</v>
      </c>
    </row>
    <row r="41" spans="1:7" ht="15.75">
      <c r="A41" s="71"/>
      <c r="B41" s="71"/>
      <c r="C41" s="73" t="s">
        <v>352</v>
      </c>
      <c r="D41" s="2" t="s">
        <v>139</v>
      </c>
      <c r="E41" s="2" t="s">
        <v>657</v>
      </c>
      <c r="F41" s="2" t="s">
        <v>405</v>
      </c>
      <c r="G41" s="87">
        <v>40119</v>
      </c>
    </row>
    <row r="42" spans="1:7" ht="15.75">
      <c r="A42" s="71"/>
      <c r="B42" s="71"/>
      <c r="C42" s="73" t="s">
        <v>353</v>
      </c>
      <c r="D42" s="2" t="s">
        <v>139</v>
      </c>
      <c r="E42" s="2" t="s">
        <v>657</v>
      </c>
      <c r="F42" s="2" t="s">
        <v>405</v>
      </c>
      <c r="G42" s="87">
        <v>40119</v>
      </c>
    </row>
    <row r="43" spans="1:7" ht="15.75">
      <c r="A43" s="71"/>
      <c r="B43" s="71"/>
      <c r="C43" s="73" t="s">
        <v>354</v>
      </c>
      <c r="D43" s="2" t="s">
        <v>139</v>
      </c>
      <c r="E43" s="2" t="s">
        <v>657</v>
      </c>
      <c r="F43" s="2" t="s">
        <v>405</v>
      </c>
      <c r="G43" s="87">
        <v>40119</v>
      </c>
    </row>
    <row r="44" spans="1:7" ht="15.75">
      <c r="A44" s="71"/>
      <c r="B44" s="71"/>
      <c r="C44" s="73" t="s">
        <v>355</v>
      </c>
      <c r="D44" s="2" t="s">
        <v>139</v>
      </c>
      <c r="E44" s="2" t="s">
        <v>657</v>
      </c>
      <c r="F44" s="2" t="s">
        <v>405</v>
      </c>
      <c r="G44" s="87">
        <v>40119</v>
      </c>
    </row>
    <row r="45" spans="1:7" ht="15.75">
      <c r="A45" s="71"/>
      <c r="B45" s="71"/>
      <c r="C45" s="73" t="s">
        <v>356</v>
      </c>
      <c r="D45" s="2" t="s">
        <v>139</v>
      </c>
      <c r="E45" s="2" t="s">
        <v>657</v>
      </c>
      <c r="F45" s="2" t="s">
        <v>405</v>
      </c>
      <c r="G45" s="87">
        <v>40119</v>
      </c>
    </row>
    <row r="46" spans="1:7" ht="15.75">
      <c r="A46" s="71"/>
      <c r="B46" s="71"/>
      <c r="C46" s="73" t="s">
        <v>357</v>
      </c>
      <c r="D46" s="2" t="s">
        <v>139</v>
      </c>
      <c r="E46" s="2" t="s">
        <v>657</v>
      </c>
      <c r="F46" s="2" t="s">
        <v>405</v>
      </c>
      <c r="G46" s="87">
        <v>40119</v>
      </c>
    </row>
    <row r="47" spans="1:7" ht="15.75">
      <c r="A47" s="71"/>
      <c r="B47" s="71"/>
      <c r="C47" s="73" t="s">
        <v>358</v>
      </c>
      <c r="D47" s="2" t="s">
        <v>139</v>
      </c>
      <c r="E47" s="2" t="s">
        <v>657</v>
      </c>
      <c r="F47" s="2" t="s">
        <v>405</v>
      </c>
      <c r="G47" s="87">
        <v>40119</v>
      </c>
    </row>
    <row r="48" spans="1:7" ht="15.75">
      <c r="A48" s="71"/>
      <c r="B48" s="71"/>
      <c r="C48" s="73" t="s">
        <v>359</v>
      </c>
      <c r="D48" s="2" t="s">
        <v>139</v>
      </c>
      <c r="E48" s="2" t="s">
        <v>657</v>
      </c>
      <c r="F48" s="2" t="s">
        <v>405</v>
      </c>
      <c r="G48" s="87">
        <v>40119</v>
      </c>
    </row>
    <row r="49" spans="1:7" ht="15.75">
      <c r="A49" s="71"/>
      <c r="B49" s="71"/>
      <c r="C49" s="73" t="s">
        <v>360</v>
      </c>
      <c r="D49" s="2" t="s">
        <v>139</v>
      </c>
      <c r="E49" s="2" t="s">
        <v>657</v>
      </c>
      <c r="F49" s="2" t="s">
        <v>405</v>
      </c>
      <c r="G49" s="87">
        <v>40119</v>
      </c>
    </row>
    <row r="50" spans="1:7" ht="15.75">
      <c r="A50" s="71"/>
      <c r="B50" s="71"/>
      <c r="C50" s="73" t="s">
        <v>361</v>
      </c>
      <c r="D50" s="2" t="s">
        <v>139</v>
      </c>
      <c r="E50" s="2" t="s">
        <v>657</v>
      </c>
      <c r="F50" s="2" t="s">
        <v>405</v>
      </c>
      <c r="G50" s="87">
        <v>40119</v>
      </c>
    </row>
    <row r="51" spans="1:7" ht="15.75">
      <c r="A51" s="71"/>
      <c r="B51" s="71"/>
      <c r="C51" s="73" t="s">
        <v>362</v>
      </c>
      <c r="D51" s="2" t="s">
        <v>139</v>
      </c>
      <c r="E51" s="2" t="s">
        <v>657</v>
      </c>
      <c r="F51" s="2" t="s">
        <v>405</v>
      </c>
      <c r="G51" s="87">
        <v>40119</v>
      </c>
    </row>
    <row r="52" spans="1:7" ht="15.75">
      <c r="A52" s="71"/>
      <c r="B52" s="71"/>
      <c r="C52" s="73" t="s">
        <v>363</v>
      </c>
      <c r="D52" s="2" t="s">
        <v>139</v>
      </c>
      <c r="E52" s="2" t="s">
        <v>657</v>
      </c>
      <c r="F52" s="2" t="s">
        <v>405</v>
      </c>
      <c r="G52" s="87">
        <v>40119</v>
      </c>
    </row>
    <row r="53" spans="1:7" ht="15.75">
      <c r="A53" s="71"/>
      <c r="B53" s="71"/>
      <c r="C53" s="73" t="s">
        <v>364</v>
      </c>
      <c r="D53" s="2" t="s">
        <v>139</v>
      </c>
      <c r="E53" s="2" t="s">
        <v>657</v>
      </c>
      <c r="F53" s="2" t="s">
        <v>405</v>
      </c>
      <c r="G53" s="87">
        <v>40119</v>
      </c>
    </row>
    <row r="54" spans="1:7" ht="15.75">
      <c r="A54" s="134" t="s">
        <v>149</v>
      </c>
      <c r="B54" s="135"/>
      <c r="C54" s="73"/>
      <c r="D54" s="2"/>
      <c r="E54" s="2"/>
      <c r="F54" s="2"/>
      <c r="G54" s="87"/>
    </row>
    <row r="55" spans="1:7" ht="15.75">
      <c r="A55" s="69" t="s">
        <v>67</v>
      </c>
      <c r="B55" s="69" t="s">
        <v>312</v>
      </c>
      <c r="C55" s="73" t="s">
        <v>365</v>
      </c>
      <c r="D55" s="2" t="s">
        <v>308</v>
      </c>
      <c r="E55" s="2" t="s">
        <v>657</v>
      </c>
      <c r="F55" s="2" t="s">
        <v>406</v>
      </c>
      <c r="G55" s="87">
        <v>40119</v>
      </c>
    </row>
    <row r="56" spans="1:7" ht="15.75">
      <c r="A56" s="71"/>
      <c r="B56" s="71"/>
      <c r="C56" s="73" t="s">
        <v>366</v>
      </c>
      <c r="D56" s="2" t="s">
        <v>308</v>
      </c>
      <c r="E56" s="2" t="s">
        <v>657</v>
      </c>
      <c r="F56" s="2" t="s">
        <v>406</v>
      </c>
      <c r="G56" s="87">
        <v>40119</v>
      </c>
    </row>
    <row r="57" spans="1:7" ht="15.75">
      <c r="A57" s="71"/>
      <c r="B57" s="71"/>
      <c r="C57" s="73" t="s">
        <v>370</v>
      </c>
      <c r="D57" s="2" t="s">
        <v>308</v>
      </c>
      <c r="E57" s="2" t="s">
        <v>657</v>
      </c>
      <c r="F57" s="2" t="s">
        <v>406</v>
      </c>
      <c r="G57" s="87">
        <v>40119</v>
      </c>
    </row>
    <row r="58" spans="1:7" ht="15.75">
      <c r="A58" s="71"/>
      <c r="B58" s="71"/>
      <c r="C58" s="73" t="s">
        <v>371</v>
      </c>
      <c r="D58" s="2" t="s">
        <v>307</v>
      </c>
      <c r="E58" s="2" t="s">
        <v>657</v>
      </c>
      <c r="F58" s="2" t="s">
        <v>406</v>
      </c>
      <c r="G58" s="87">
        <v>40119</v>
      </c>
    </row>
    <row r="59" spans="1:7" ht="15.75">
      <c r="A59" s="69" t="s">
        <v>69</v>
      </c>
      <c r="B59" s="69" t="s">
        <v>312</v>
      </c>
      <c r="C59" s="73" t="s">
        <v>377</v>
      </c>
      <c r="D59" s="2" t="s">
        <v>308</v>
      </c>
      <c r="E59" s="2" t="s">
        <v>657</v>
      </c>
      <c r="F59" s="2" t="s">
        <v>406</v>
      </c>
      <c r="G59" s="87">
        <v>40119</v>
      </c>
    </row>
    <row r="60" spans="1:7" ht="15.75">
      <c r="A60" s="71"/>
      <c r="B60" s="69" t="s">
        <v>407</v>
      </c>
      <c r="C60" s="73" t="s">
        <v>404</v>
      </c>
      <c r="D60" s="2" t="s">
        <v>139</v>
      </c>
      <c r="E60" s="2" t="s">
        <v>657</v>
      </c>
      <c r="F60" s="2" t="s">
        <v>406</v>
      </c>
      <c r="G60" s="87">
        <v>40119</v>
      </c>
    </row>
    <row r="61" spans="1:7" ht="15.75">
      <c r="A61" s="71"/>
      <c r="B61" s="69" t="s">
        <v>317</v>
      </c>
      <c r="C61" s="73" t="s">
        <v>380</v>
      </c>
      <c r="D61" s="2" t="s">
        <v>307</v>
      </c>
      <c r="E61" s="2" t="s">
        <v>657</v>
      </c>
      <c r="F61" s="2" t="s">
        <v>406</v>
      </c>
      <c r="G61" s="87">
        <v>40119</v>
      </c>
    </row>
    <row r="62" spans="1:7" ht="15.75">
      <c r="A62" s="69" t="s">
        <v>66</v>
      </c>
      <c r="B62" s="69" t="s">
        <v>305</v>
      </c>
      <c r="C62" s="73" t="s">
        <v>383</v>
      </c>
      <c r="D62" s="2" t="s">
        <v>139</v>
      </c>
      <c r="E62" s="2" t="s">
        <v>657</v>
      </c>
      <c r="F62" s="2" t="s">
        <v>406</v>
      </c>
      <c r="G62" s="87">
        <v>40119</v>
      </c>
    </row>
    <row r="63" spans="1:7" ht="15.75">
      <c r="A63" s="71"/>
      <c r="B63" s="71"/>
      <c r="C63" s="73" t="s">
        <v>333</v>
      </c>
      <c r="D63" s="2" t="s">
        <v>139</v>
      </c>
      <c r="E63" s="2" t="s">
        <v>657</v>
      </c>
      <c r="F63" s="2" t="s">
        <v>406</v>
      </c>
      <c r="G63" s="87">
        <v>40119</v>
      </c>
    </row>
    <row r="64" spans="1:7" ht="15.75">
      <c r="A64" s="71"/>
      <c r="B64" s="71"/>
      <c r="C64" s="73" t="s">
        <v>335</v>
      </c>
      <c r="D64" s="2" t="s">
        <v>139</v>
      </c>
      <c r="E64" s="2" t="s">
        <v>657</v>
      </c>
      <c r="F64" s="2" t="s">
        <v>406</v>
      </c>
      <c r="G64" s="87">
        <v>40119</v>
      </c>
    </row>
    <row r="65" spans="1:7" ht="15.75">
      <c r="A65" s="71"/>
      <c r="B65" s="71"/>
      <c r="C65" s="73" t="s">
        <v>336</v>
      </c>
      <c r="D65" s="2" t="s">
        <v>139</v>
      </c>
      <c r="E65" s="2" t="s">
        <v>657</v>
      </c>
      <c r="F65" s="2" t="s">
        <v>406</v>
      </c>
      <c r="G65" s="87">
        <v>40119</v>
      </c>
    </row>
    <row r="66" spans="1:7" ht="15.75">
      <c r="A66" s="71"/>
      <c r="B66" s="71"/>
      <c r="C66" s="73" t="s">
        <v>337</v>
      </c>
      <c r="D66" s="2" t="s">
        <v>139</v>
      </c>
      <c r="E66" s="2" t="s">
        <v>657</v>
      </c>
      <c r="F66" s="2" t="s">
        <v>406</v>
      </c>
      <c r="G66" s="87">
        <v>40119</v>
      </c>
    </row>
    <row r="67" spans="1:7" ht="15.75">
      <c r="A67" s="71"/>
      <c r="B67" s="71"/>
      <c r="C67" s="73" t="s">
        <v>385</v>
      </c>
      <c r="D67" s="2" t="s">
        <v>139</v>
      </c>
      <c r="E67" s="2" t="s">
        <v>657</v>
      </c>
      <c r="F67" s="2" t="s">
        <v>406</v>
      </c>
      <c r="G67" s="87">
        <v>40119</v>
      </c>
    </row>
    <row r="68" spans="1:7" ht="15.75">
      <c r="A68" s="71"/>
      <c r="B68" s="71"/>
      <c r="C68" s="73" t="s">
        <v>339</v>
      </c>
      <c r="D68" s="2" t="s">
        <v>139</v>
      </c>
      <c r="E68" s="2" t="s">
        <v>657</v>
      </c>
      <c r="F68" s="2" t="s">
        <v>406</v>
      </c>
      <c r="G68" s="87">
        <v>40119</v>
      </c>
    </row>
    <row r="69" spans="1:7" ht="15.75">
      <c r="A69" s="71"/>
      <c r="B69" s="71"/>
      <c r="C69" s="73" t="s">
        <v>340</v>
      </c>
      <c r="D69" s="2" t="s">
        <v>139</v>
      </c>
      <c r="E69" s="2" t="s">
        <v>657</v>
      </c>
      <c r="F69" s="2" t="s">
        <v>406</v>
      </c>
      <c r="G69" s="87">
        <v>40119</v>
      </c>
    </row>
    <row r="70" spans="1:7" ht="15.75">
      <c r="A70" s="71"/>
      <c r="B70" s="71"/>
      <c r="C70" s="73" t="s">
        <v>342</v>
      </c>
      <c r="D70" s="2" t="s">
        <v>139</v>
      </c>
      <c r="E70" s="2" t="s">
        <v>657</v>
      </c>
      <c r="F70" s="2" t="s">
        <v>406</v>
      </c>
      <c r="G70" s="87">
        <v>40119</v>
      </c>
    </row>
    <row r="71" spans="1:7" ht="15.75">
      <c r="A71" s="71"/>
      <c r="B71" s="71"/>
      <c r="C71" s="73" t="s">
        <v>343</v>
      </c>
      <c r="D71" s="2" t="s">
        <v>139</v>
      </c>
      <c r="E71" s="2" t="s">
        <v>657</v>
      </c>
      <c r="F71" s="2" t="s">
        <v>406</v>
      </c>
      <c r="G71" s="87">
        <v>40119</v>
      </c>
    </row>
    <row r="72" spans="1:7" ht="15.75">
      <c r="A72" s="71"/>
      <c r="B72" s="71"/>
      <c r="C72" s="73" t="s">
        <v>344</v>
      </c>
      <c r="D72" s="2" t="s">
        <v>139</v>
      </c>
      <c r="E72" s="2" t="s">
        <v>657</v>
      </c>
      <c r="F72" s="2" t="s">
        <v>406</v>
      </c>
      <c r="G72" s="87">
        <v>40119</v>
      </c>
    </row>
    <row r="73" spans="1:7" ht="15.75">
      <c r="A73" s="71"/>
      <c r="B73" s="71"/>
      <c r="C73" s="73" t="s">
        <v>345</v>
      </c>
      <c r="D73" s="2" t="s">
        <v>139</v>
      </c>
      <c r="E73" s="2" t="s">
        <v>657</v>
      </c>
      <c r="F73" s="2" t="s">
        <v>406</v>
      </c>
      <c r="G73" s="87">
        <v>40119</v>
      </c>
    </row>
    <row r="74" spans="1:7" ht="15.75">
      <c r="A74" s="71"/>
      <c r="B74" s="71"/>
      <c r="C74" s="73" t="s">
        <v>386</v>
      </c>
      <c r="D74" s="2" t="s">
        <v>139</v>
      </c>
      <c r="E74" s="2" t="s">
        <v>657</v>
      </c>
      <c r="F74" s="2" t="s">
        <v>406</v>
      </c>
      <c r="G74" s="87">
        <v>40119</v>
      </c>
    </row>
    <row r="75" spans="1:7" ht="15.75">
      <c r="A75" s="71"/>
      <c r="B75" s="71"/>
      <c r="C75" s="73" t="s">
        <v>387</v>
      </c>
      <c r="D75" s="2" t="s">
        <v>139</v>
      </c>
      <c r="E75" s="2" t="s">
        <v>657</v>
      </c>
      <c r="F75" s="2" t="s">
        <v>406</v>
      </c>
      <c r="G75" s="87">
        <v>40119</v>
      </c>
    </row>
    <row r="76" spans="1:7" ht="15.75">
      <c r="A76" s="71"/>
      <c r="B76" s="71"/>
      <c r="C76" s="73" t="s">
        <v>388</v>
      </c>
      <c r="D76" s="2" t="s">
        <v>139</v>
      </c>
      <c r="E76" s="2" t="s">
        <v>657</v>
      </c>
      <c r="F76" s="2" t="s">
        <v>406</v>
      </c>
      <c r="G76" s="87">
        <v>40119</v>
      </c>
    </row>
    <row r="77" spans="1:7" ht="15.75">
      <c r="A77" s="71"/>
      <c r="B77" s="71"/>
      <c r="C77" s="73" t="s">
        <v>389</v>
      </c>
      <c r="D77" s="2" t="s">
        <v>139</v>
      </c>
      <c r="E77" s="2" t="s">
        <v>657</v>
      </c>
      <c r="F77" s="2" t="s">
        <v>406</v>
      </c>
      <c r="G77" s="87">
        <v>40119</v>
      </c>
    </row>
    <row r="78" spans="1:7" ht="15.75">
      <c r="A78" s="71"/>
      <c r="B78" s="71"/>
      <c r="C78" s="73" t="s">
        <v>390</v>
      </c>
      <c r="D78" s="2" t="s">
        <v>139</v>
      </c>
      <c r="E78" s="2" t="s">
        <v>657</v>
      </c>
      <c r="F78" s="2" t="s">
        <v>406</v>
      </c>
      <c r="G78" s="87">
        <v>40119</v>
      </c>
    </row>
    <row r="79" spans="1:7" ht="15.75">
      <c r="A79" s="71"/>
      <c r="B79" s="71"/>
      <c r="C79" s="73" t="s">
        <v>391</v>
      </c>
      <c r="D79" s="2" t="s">
        <v>139</v>
      </c>
      <c r="E79" s="2" t="s">
        <v>657</v>
      </c>
      <c r="F79" s="2" t="s">
        <v>406</v>
      </c>
      <c r="G79" s="87">
        <v>40119</v>
      </c>
    </row>
    <row r="80" spans="1:7" ht="15.75">
      <c r="A80" s="71"/>
      <c r="B80" s="71"/>
      <c r="C80" s="73" t="s">
        <v>392</v>
      </c>
      <c r="D80" s="2" t="s">
        <v>139</v>
      </c>
      <c r="E80" s="2" t="s">
        <v>657</v>
      </c>
      <c r="F80" s="2" t="s">
        <v>406</v>
      </c>
      <c r="G80" s="87">
        <v>40119</v>
      </c>
    </row>
    <row r="81" spans="1:7" ht="15.75">
      <c r="A81" s="71"/>
      <c r="B81" s="71"/>
      <c r="C81" s="73" t="s">
        <v>346</v>
      </c>
      <c r="D81" s="2" t="s">
        <v>139</v>
      </c>
      <c r="E81" s="2" t="s">
        <v>657</v>
      </c>
      <c r="F81" s="2" t="s">
        <v>406</v>
      </c>
      <c r="G81" s="87">
        <v>40119</v>
      </c>
    </row>
    <row r="82" spans="1:7" ht="15.75">
      <c r="A82" s="71"/>
      <c r="B82" s="71"/>
      <c r="C82" s="73" t="s">
        <v>348</v>
      </c>
      <c r="D82" s="2" t="s">
        <v>139</v>
      </c>
      <c r="E82" s="2" t="s">
        <v>657</v>
      </c>
      <c r="F82" s="2" t="s">
        <v>406</v>
      </c>
      <c r="G82" s="87">
        <v>40119</v>
      </c>
    </row>
    <row r="83" spans="1:7" ht="15.75">
      <c r="A83" s="71"/>
      <c r="B83" s="71"/>
      <c r="C83" s="73" t="s">
        <v>349</v>
      </c>
      <c r="D83" s="2" t="s">
        <v>139</v>
      </c>
      <c r="E83" s="2" t="s">
        <v>657</v>
      </c>
      <c r="F83" s="2" t="s">
        <v>406</v>
      </c>
      <c r="G83" s="87">
        <v>40119</v>
      </c>
    </row>
    <row r="84" spans="1:7" ht="15.75">
      <c r="A84" s="71"/>
      <c r="B84" s="71"/>
      <c r="C84" s="73" t="s">
        <v>350</v>
      </c>
      <c r="D84" s="2" t="s">
        <v>139</v>
      </c>
      <c r="E84" s="2" t="s">
        <v>657</v>
      </c>
      <c r="F84" s="2" t="s">
        <v>406</v>
      </c>
      <c r="G84" s="87">
        <v>40119</v>
      </c>
    </row>
    <row r="85" spans="1:7" ht="15.75">
      <c r="A85" s="71"/>
      <c r="B85" s="71"/>
      <c r="C85" s="73" t="s">
        <v>393</v>
      </c>
      <c r="D85" s="2" t="s">
        <v>139</v>
      </c>
      <c r="E85" s="2" t="s">
        <v>657</v>
      </c>
      <c r="F85" s="2" t="s">
        <v>406</v>
      </c>
      <c r="G85" s="87">
        <v>40119</v>
      </c>
    </row>
    <row r="86" spans="1:7" ht="15.75">
      <c r="A86" s="71"/>
      <c r="B86" s="71"/>
      <c r="C86" s="73" t="s">
        <v>351</v>
      </c>
      <c r="D86" s="2" t="s">
        <v>139</v>
      </c>
      <c r="E86" s="2" t="s">
        <v>657</v>
      </c>
      <c r="F86" s="2" t="s">
        <v>406</v>
      </c>
      <c r="G86" s="87">
        <v>40119</v>
      </c>
    </row>
    <row r="87" spans="1:7" ht="15.75">
      <c r="A87" s="71"/>
      <c r="B87" s="71"/>
      <c r="C87" s="73" t="s">
        <v>352</v>
      </c>
      <c r="D87" s="2" t="s">
        <v>139</v>
      </c>
      <c r="E87" s="2" t="s">
        <v>657</v>
      </c>
      <c r="F87" s="2" t="s">
        <v>406</v>
      </c>
      <c r="G87" s="87">
        <v>40119</v>
      </c>
    </row>
    <row r="88" spans="1:7" ht="15.75">
      <c r="A88" s="71"/>
      <c r="B88" s="71"/>
      <c r="C88" s="73" t="s">
        <v>353</v>
      </c>
      <c r="D88" s="2" t="s">
        <v>139</v>
      </c>
      <c r="E88" s="2" t="s">
        <v>657</v>
      </c>
      <c r="F88" s="2" t="s">
        <v>406</v>
      </c>
      <c r="G88" s="87">
        <v>40119</v>
      </c>
    </row>
    <row r="89" spans="1:7" ht="15.75">
      <c r="A89" s="71"/>
      <c r="B89" s="71"/>
      <c r="C89" s="73" t="s">
        <v>354</v>
      </c>
      <c r="D89" s="2" t="s">
        <v>139</v>
      </c>
      <c r="E89" s="2" t="s">
        <v>657</v>
      </c>
      <c r="F89" s="2" t="s">
        <v>406</v>
      </c>
      <c r="G89" s="87">
        <v>40119</v>
      </c>
    </row>
    <row r="90" spans="1:7" ht="15.75">
      <c r="A90" s="71"/>
      <c r="B90" s="71"/>
      <c r="C90" s="73" t="s">
        <v>356</v>
      </c>
      <c r="D90" s="2" t="s">
        <v>139</v>
      </c>
      <c r="E90" s="2" t="s">
        <v>657</v>
      </c>
      <c r="F90" s="2" t="s">
        <v>406</v>
      </c>
      <c r="G90" s="87">
        <v>40119</v>
      </c>
    </row>
    <row r="91" spans="1:7" ht="15.75">
      <c r="A91" s="71"/>
      <c r="B91" s="71"/>
      <c r="C91" s="73" t="s">
        <v>394</v>
      </c>
      <c r="D91" s="2" t="s">
        <v>139</v>
      </c>
      <c r="E91" s="2" t="s">
        <v>657</v>
      </c>
      <c r="F91" s="2" t="s">
        <v>406</v>
      </c>
      <c r="G91" s="87">
        <v>40119</v>
      </c>
    </row>
    <row r="92" spans="1:7" ht="15.75">
      <c r="A92" s="71"/>
      <c r="B92" s="71"/>
      <c r="C92" s="73" t="s">
        <v>357</v>
      </c>
      <c r="D92" s="2" t="s">
        <v>139</v>
      </c>
      <c r="E92" s="2" t="s">
        <v>657</v>
      </c>
      <c r="F92" s="2" t="s">
        <v>406</v>
      </c>
      <c r="G92" s="87">
        <v>40119</v>
      </c>
    </row>
    <row r="93" spans="1:7" ht="15.75">
      <c r="A93" s="71"/>
      <c r="B93" s="71"/>
      <c r="C93" s="73" t="s">
        <v>358</v>
      </c>
      <c r="D93" s="2" t="s">
        <v>139</v>
      </c>
      <c r="E93" s="2" t="s">
        <v>657</v>
      </c>
      <c r="F93" s="2" t="s">
        <v>406</v>
      </c>
      <c r="G93" s="87">
        <v>40119</v>
      </c>
    </row>
    <row r="94" spans="1:7" ht="15.75">
      <c r="A94" s="71"/>
      <c r="B94" s="71"/>
      <c r="C94" s="73" t="s">
        <v>359</v>
      </c>
      <c r="D94" s="2" t="s">
        <v>139</v>
      </c>
      <c r="E94" s="2" t="s">
        <v>657</v>
      </c>
      <c r="F94" s="2" t="s">
        <v>406</v>
      </c>
      <c r="G94" s="87">
        <v>40119</v>
      </c>
    </row>
    <row r="95" spans="1:7" ht="15.75">
      <c r="A95" s="71"/>
      <c r="B95" s="71"/>
      <c r="C95" s="73" t="s">
        <v>360</v>
      </c>
      <c r="D95" s="2" t="s">
        <v>139</v>
      </c>
      <c r="E95" s="2" t="s">
        <v>657</v>
      </c>
      <c r="F95" s="2" t="s">
        <v>406</v>
      </c>
      <c r="G95" s="87">
        <v>40119</v>
      </c>
    </row>
    <row r="96" spans="1:7" ht="15.75">
      <c r="A96" s="71"/>
      <c r="B96" s="71"/>
      <c r="C96" s="73" t="s">
        <v>361</v>
      </c>
      <c r="D96" s="2" t="s">
        <v>139</v>
      </c>
      <c r="E96" s="2" t="s">
        <v>657</v>
      </c>
      <c r="F96" s="2" t="s">
        <v>406</v>
      </c>
      <c r="G96" s="87">
        <v>40119</v>
      </c>
    </row>
    <row r="97" spans="1:7" ht="15.75">
      <c r="A97" s="71"/>
      <c r="B97" s="71"/>
      <c r="C97" s="73" t="s">
        <v>395</v>
      </c>
      <c r="D97" s="2" t="s">
        <v>139</v>
      </c>
      <c r="E97" s="2" t="s">
        <v>657</v>
      </c>
      <c r="F97" s="2" t="s">
        <v>406</v>
      </c>
      <c r="G97" s="87">
        <v>40119</v>
      </c>
    </row>
    <row r="98" spans="1:7" ht="15.75">
      <c r="A98" s="71"/>
      <c r="B98" s="71"/>
      <c r="C98" s="73" t="s">
        <v>362</v>
      </c>
      <c r="D98" s="2" t="s">
        <v>139</v>
      </c>
      <c r="E98" s="2" t="s">
        <v>657</v>
      </c>
      <c r="F98" s="2" t="s">
        <v>406</v>
      </c>
      <c r="G98" s="87">
        <v>40119</v>
      </c>
    </row>
    <row r="99" spans="1:7" ht="15.75">
      <c r="A99" s="71"/>
      <c r="B99" s="71"/>
      <c r="C99" s="73" t="s">
        <v>363</v>
      </c>
      <c r="D99" s="2" t="s">
        <v>139</v>
      </c>
      <c r="E99" s="2" t="s">
        <v>657</v>
      </c>
      <c r="F99" s="2" t="s">
        <v>406</v>
      </c>
      <c r="G99" s="87">
        <v>40119</v>
      </c>
    </row>
    <row r="100" spans="1:7" ht="15.75">
      <c r="A100" s="71"/>
      <c r="B100" s="71"/>
      <c r="C100" s="73" t="s">
        <v>364</v>
      </c>
      <c r="D100" s="2" t="s">
        <v>139</v>
      </c>
      <c r="E100" s="2" t="s">
        <v>657</v>
      </c>
      <c r="F100" s="2" t="s">
        <v>406</v>
      </c>
      <c r="G100" s="87">
        <v>40119</v>
      </c>
    </row>
    <row r="101" spans="1:7" ht="15.75">
      <c r="A101" s="71"/>
      <c r="B101" s="71"/>
      <c r="C101" s="73" t="s">
        <v>396</v>
      </c>
      <c r="D101" s="2" t="s">
        <v>139</v>
      </c>
      <c r="E101" s="2" t="s">
        <v>657</v>
      </c>
      <c r="F101" s="2" t="s">
        <v>406</v>
      </c>
      <c r="G101" s="87">
        <v>40119</v>
      </c>
    </row>
    <row r="102" spans="1:7" ht="15.75">
      <c r="A102" s="71"/>
      <c r="B102" s="71"/>
      <c r="C102" s="73" t="s">
        <v>397</v>
      </c>
      <c r="D102" s="2" t="s">
        <v>139</v>
      </c>
      <c r="E102" s="2" t="s">
        <v>657</v>
      </c>
      <c r="F102" s="2" t="s">
        <v>406</v>
      </c>
      <c r="G102" s="87">
        <v>40119</v>
      </c>
    </row>
    <row r="103" spans="1:7" ht="15.75">
      <c r="A103" s="71"/>
      <c r="B103" s="71"/>
      <c r="C103" s="73" t="s">
        <v>398</v>
      </c>
      <c r="D103" s="2" t="s">
        <v>139</v>
      </c>
      <c r="E103" s="2" t="s">
        <v>657</v>
      </c>
      <c r="F103" s="2" t="s">
        <v>406</v>
      </c>
      <c r="G103" s="87">
        <v>40119</v>
      </c>
    </row>
    <row r="104" spans="1:7" ht="15.75">
      <c r="A104" s="71"/>
      <c r="B104" s="71"/>
      <c r="C104" s="73" t="s">
        <v>399</v>
      </c>
      <c r="D104" s="2" t="s">
        <v>139</v>
      </c>
      <c r="E104" s="2" t="s">
        <v>657</v>
      </c>
      <c r="F104" s="2" t="s">
        <v>406</v>
      </c>
      <c r="G104" s="87">
        <v>40119</v>
      </c>
    </row>
    <row r="105" spans="1:7" ht="15.75">
      <c r="A105" s="71"/>
      <c r="B105" s="71"/>
      <c r="C105" s="73" t="s">
        <v>661</v>
      </c>
      <c r="D105" s="2" t="s">
        <v>139</v>
      </c>
      <c r="E105" s="2" t="s">
        <v>657</v>
      </c>
      <c r="F105" s="2" t="s">
        <v>406</v>
      </c>
      <c r="G105" s="87">
        <v>40119</v>
      </c>
    </row>
    <row r="106" spans="1:7" ht="15.75">
      <c r="A106" s="71"/>
      <c r="B106" s="71"/>
      <c r="C106" s="73" t="s">
        <v>401</v>
      </c>
      <c r="D106" s="2" t="s">
        <v>139</v>
      </c>
      <c r="E106" s="2" t="s">
        <v>657</v>
      </c>
      <c r="F106" s="2" t="s">
        <v>406</v>
      </c>
      <c r="G106" s="87">
        <v>40119</v>
      </c>
    </row>
    <row r="107" spans="1:7" ht="15.75">
      <c r="A107" s="71"/>
      <c r="B107" s="69" t="s">
        <v>317</v>
      </c>
      <c r="C107" s="73" t="s">
        <v>402</v>
      </c>
      <c r="D107" s="2" t="s">
        <v>139</v>
      </c>
      <c r="E107" s="2" t="s">
        <v>657</v>
      </c>
      <c r="F107" s="2" t="s">
        <v>406</v>
      </c>
      <c r="G107" s="87">
        <v>40119</v>
      </c>
    </row>
    <row r="108" spans="1:7" ht="15.75">
      <c r="A108" s="134" t="s">
        <v>662</v>
      </c>
      <c r="B108" s="69"/>
      <c r="C108" s="73"/>
      <c r="D108" s="2"/>
      <c r="E108" s="2"/>
      <c r="F108" s="2"/>
      <c r="G108" s="87"/>
    </row>
    <row r="109" spans="1:7" ht="15.75">
      <c r="A109" s="69" t="s">
        <v>72</v>
      </c>
      <c r="B109" s="69" t="s">
        <v>322</v>
      </c>
      <c r="C109" s="73" t="s">
        <v>323</v>
      </c>
      <c r="D109" s="2" t="s">
        <v>139</v>
      </c>
      <c r="E109" s="2" t="s">
        <v>657</v>
      </c>
      <c r="F109" s="2" t="s">
        <v>658</v>
      </c>
      <c r="G109" s="87">
        <v>40119</v>
      </c>
    </row>
    <row r="110" spans="1:7" ht="15.75">
      <c r="A110" s="71"/>
      <c r="B110" s="71"/>
      <c r="C110" s="73" t="s">
        <v>324</v>
      </c>
      <c r="D110" s="2" t="s">
        <v>308</v>
      </c>
      <c r="E110" s="2" t="s">
        <v>657</v>
      </c>
      <c r="F110" s="2" t="s">
        <v>658</v>
      </c>
      <c r="G110" s="87">
        <v>40119</v>
      </c>
    </row>
    <row r="111" spans="1:7" ht="15.75">
      <c r="A111" s="71"/>
      <c r="B111" s="71"/>
      <c r="C111" s="73" t="s">
        <v>325</v>
      </c>
      <c r="D111" s="2" t="s">
        <v>308</v>
      </c>
      <c r="E111" s="2" t="s">
        <v>657</v>
      </c>
      <c r="F111" s="2" t="s">
        <v>658</v>
      </c>
      <c r="G111" s="87">
        <v>40119</v>
      </c>
    </row>
    <row r="112" spans="1:7" ht="15.75">
      <c r="A112" s="3" t="s">
        <v>66</v>
      </c>
      <c r="B112" s="3" t="s">
        <v>305</v>
      </c>
      <c r="C112" s="3" t="s">
        <v>410</v>
      </c>
      <c r="D112" s="2" t="s">
        <v>139</v>
      </c>
      <c r="E112" s="2" t="s">
        <v>657</v>
      </c>
      <c r="F112" s="2" t="s">
        <v>658</v>
      </c>
      <c r="G112" s="87">
        <v>40119</v>
      </c>
    </row>
    <row r="113" ht="15.75">
      <c r="G113" s="24" t="s">
        <v>157</v>
      </c>
    </row>
    <row r="114" ht="15.75">
      <c r="A114" s="107" t="s">
        <v>663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1.375" style="0" customWidth="1"/>
    <col min="2" max="2" width="14.125" style="0" customWidth="1"/>
    <col min="3" max="3" width="19.125" style="0" customWidth="1"/>
    <col min="4" max="4" width="14.875" style="0" bestFit="1" customWidth="1"/>
    <col min="5" max="5" width="19.50390625" style="0" bestFit="1" customWidth="1"/>
  </cols>
  <sheetData>
    <row r="1" spans="1:5" ht="50.25" customHeight="1">
      <c r="A1" s="180" t="s">
        <v>145</v>
      </c>
      <c r="B1" s="180"/>
      <c r="C1" s="180"/>
      <c r="D1" s="180"/>
      <c r="E1" s="180"/>
    </row>
    <row r="2" spans="1:5" s="1" customFormat="1" ht="15.75">
      <c r="A2" s="21" t="s">
        <v>173</v>
      </c>
      <c r="B2" s="45" t="s">
        <v>152</v>
      </c>
      <c r="C2" s="45" t="s">
        <v>264</v>
      </c>
      <c r="D2" s="45" t="s">
        <v>258</v>
      </c>
      <c r="E2" s="45" t="s">
        <v>259</v>
      </c>
    </row>
    <row r="3" spans="1:5" ht="15.75">
      <c r="A3" s="3" t="s">
        <v>478</v>
      </c>
      <c r="B3" s="3" t="s">
        <v>428</v>
      </c>
      <c r="C3" s="3" t="s">
        <v>479</v>
      </c>
      <c r="D3" s="67">
        <v>40052</v>
      </c>
      <c r="E3" s="67">
        <v>40421</v>
      </c>
    </row>
    <row r="4" spans="1:5" ht="15.75">
      <c r="A4" s="3" t="s">
        <v>478</v>
      </c>
      <c r="B4" s="3" t="s">
        <v>428</v>
      </c>
      <c r="C4" s="3" t="s">
        <v>480</v>
      </c>
      <c r="D4" s="67">
        <v>40052</v>
      </c>
      <c r="E4" s="67">
        <v>40421</v>
      </c>
    </row>
    <row r="5" spans="1:5" ht="31.5" customHeight="1">
      <c r="A5" s="5" t="s">
        <v>481</v>
      </c>
      <c r="B5" s="3" t="s">
        <v>482</v>
      </c>
      <c r="C5" s="3" t="s">
        <v>483</v>
      </c>
      <c r="D5" s="67">
        <v>40157</v>
      </c>
      <c r="E5" s="67"/>
    </row>
    <row r="6" spans="1:5" ht="30.75" customHeight="1">
      <c r="A6" s="5" t="s">
        <v>481</v>
      </c>
      <c r="B6" s="3" t="s">
        <v>482</v>
      </c>
      <c r="C6" s="3" t="s">
        <v>484</v>
      </c>
      <c r="D6" s="67">
        <v>40157</v>
      </c>
      <c r="E6" s="67"/>
    </row>
    <row r="7" spans="1:5" ht="15.75">
      <c r="A7" s="3" t="s">
        <v>478</v>
      </c>
      <c r="B7" s="3" t="s">
        <v>485</v>
      </c>
      <c r="C7" s="3" t="s">
        <v>486</v>
      </c>
      <c r="D7" s="67">
        <v>40052</v>
      </c>
      <c r="E7" s="3"/>
    </row>
    <row r="8" spans="1:5" ht="15.75">
      <c r="A8" s="3" t="s">
        <v>478</v>
      </c>
      <c r="B8" s="3" t="s">
        <v>485</v>
      </c>
      <c r="C8" s="3" t="s">
        <v>447</v>
      </c>
      <c r="D8" s="67">
        <v>40052</v>
      </c>
      <c r="E8" s="3"/>
    </row>
    <row r="9" spans="1:5" ht="15.75">
      <c r="A9" s="3" t="s">
        <v>487</v>
      </c>
      <c r="B9" s="3" t="s">
        <v>488</v>
      </c>
      <c r="C9" s="3" t="s">
        <v>489</v>
      </c>
      <c r="D9" s="67">
        <v>40052</v>
      </c>
      <c r="E9" s="3"/>
    </row>
    <row r="10" spans="1:5" ht="15.75">
      <c r="A10" s="3" t="s">
        <v>487</v>
      </c>
      <c r="B10" s="3" t="s">
        <v>488</v>
      </c>
      <c r="C10" s="3" t="s">
        <v>490</v>
      </c>
      <c r="D10" s="67">
        <v>40052</v>
      </c>
      <c r="E10" s="3"/>
    </row>
    <row r="11" spans="1:5" ht="15.75">
      <c r="A11" s="3"/>
      <c r="B11" s="3"/>
      <c r="C11" s="3"/>
      <c r="D11" s="3"/>
      <c r="E11" s="3"/>
    </row>
    <row r="12" ht="15.75">
      <c r="E12" s="24" t="s">
        <v>265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5.75"/>
  <cols>
    <col min="1" max="1" width="33.875" style="0" customWidth="1"/>
    <col min="2" max="2" width="17.625" style="0" customWidth="1"/>
    <col min="3" max="3" width="18.875" style="0" customWidth="1"/>
    <col min="4" max="4" width="15.375" style="0" customWidth="1"/>
    <col min="5" max="5" width="17.625" style="0" customWidth="1"/>
  </cols>
  <sheetData>
    <row r="1" spans="1:5" ht="88.5" customHeight="1">
      <c r="A1" s="180" t="s">
        <v>151</v>
      </c>
      <c r="B1" s="180"/>
      <c r="C1" s="180"/>
      <c r="D1" s="180"/>
      <c r="E1" s="180"/>
    </row>
    <row r="2" spans="1:5" ht="15.75">
      <c r="A2" s="21" t="s">
        <v>173</v>
      </c>
      <c r="B2" s="21" t="s">
        <v>152</v>
      </c>
      <c r="C2" s="21" t="s">
        <v>264</v>
      </c>
      <c r="D2" s="21" t="s">
        <v>258</v>
      </c>
      <c r="E2" s="21" t="s">
        <v>262</v>
      </c>
    </row>
    <row r="3" spans="1:5" ht="15.75">
      <c r="A3" s="3" t="s">
        <v>478</v>
      </c>
      <c r="B3" s="3" t="s">
        <v>295</v>
      </c>
      <c r="C3" s="3" t="s">
        <v>441</v>
      </c>
      <c r="D3" s="87">
        <v>39297</v>
      </c>
      <c r="E3" s="87">
        <v>40052</v>
      </c>
    </row>
    <row r="4" spans="1:5" ht="17.25" customHeight="1">
      <c r="A4" s="5" t="s">
        <v>491</v>
      </c>
      <c r="B4" s="3" t="s">
        <v>492</v>
      </c>
      <c r="C4" s="3" t="s">
        <v>450</v>
      </c>
      <c r="D4" s="87">
        <v>38727</v>
      </c>
      <c r="E4" s="87">
        <v>40052</v>
      </c>
    </row>
    <row r="5" spans="1:5" ht="15.75" customHeight="1">
      <c r="A5" s="5" t="s">
        <v>491</v>
      </c>
      <c r="B5" s="3" t="s">
        <v>492</v>
      </c>
      <c r="C5" s="3" t="s">
        <v>454</v>
      </c>
      <c r="D5" s="87">
        <v>38727</v>
      </c>
      <c r="E5" s="87">
        <v>40052</v>
      </c>
    </row>
    <row r="6" spans="1:5" ht="17.25" customHeight="1">
      <c r="A6" s="5" t="s">
        <v>491</v>
      </c>
      <c r="B6" s="3" t="s">
        <v>492</v>
      </c>
      <c r="C6" s="5" t="s">
        <v>459</v>
      </c>
      <c r="D6" s="87">
        <v>39297</v>
      </c>
      <c r="E6" s="87">
        <v>40052</v>
      </c>
    </row>
    <row r="7" spans="4:5" ht="15.75">
      <c r="D7" s="1"/>
      <c r="E7" s="88" t="s">
        <v>265</v>
      </c>
    </row>
    <row r="8" spans="1:5" ht="15.75">
      <c r="A8" t="s">
        <v>493</v>
      </c>
      <c r="D8" s="1"/>
      <c r="E8" s="1"/>
    </row>
    <row r="9" spans="1:5" ht="31.5" customHeight="1">
      <c r="A9" s="21" t="s">
        <v>173</v>
      </c>
      <c r="B9" s="21" t="s">
        <v>152</v>
      </c>
      <c r="C9" s="21" t="s">
        <v>264</v>
      </c>
      <c r="D9" s="21" t="s">
        <v>258</v>
      </c>
      <c r="E9" s="21" t="s">
        <v>496</v>
      </c>
    </row>
    <row r="10" spans="1:5" ht="15.75">
      <c r="A10" s="3" t="s">
        <v>478</v>
      </c>
      <c r="B10" s="3" t="s">
        <v>295</v>
      </c>
      <c r="C10" s="3" t="s">
        <v>447</v>
      </c>
      <c r="D10" s="87">
        <v>39241</v>
      </c>
      <c r="E10" s="87">
        <v>40052</v>
      </c>
    </row>
    <row r="11" spans="1:5" ht="15.75">
      <c r="A11" s="5" t="s">
        <v>494</v>
      </c>
      <c r="B11" s="3" t="s">
        <v>492</v>
      </c>
      <c r="C11" s="3" t="s">
        <v>495</v>
      </c>
      <c r="D11" s="2"/>
      <c r="E11" s="87">
        <v>40052</v>
      </c>
    </row>
    <row r="12" spans="1:5" ht="15.75">
      <c r="A12" s="3"/>
      <c r="B12" s="3"/>
      <c r="C12" s="3"/>
      <c r="D12" s="2"/>
      <c r="E12" s="2"/>
    </row>
    <row r="13" spans="1:5" ht="15.75">
      <c r="A13" s="3"/>
      <c r="B13" s="3"/>
      <c r="C13" s="3"/>
      <c r="D13" s="2"/>
      <c r="E13" s="2"/>
    </row>
    <row r="14" spans="1:5" ht="15.75">
      <c r="A14" s="3"/>
      <c r="B14" s="3"/>
      <c r="C14" s="3"/>
      <c r="D14" s="2"/>
      <c r="E14" s="2"/>
    </row>
    <row r="15" spans="1:5" ht="15.75">
      <c r="A15" s="3"/>
      <c r="B15" s="3"/>
      <c r="C15" s="3"/>
      <c r="D15" s="3"/>
      <c r="E15" s="3"/>
    </row>
    <row r="16" spans="1:5" ht="15.75">
      <c r="A16" s="3"/>
      <c r="B16" s="3"/>
      <c r="C16" s="3"/>
      <c r="D16" s="3"/>
      <c r="E16" s="3"/>
    </row>
    <row r="17" ht="15.75">
      <c r="E17" s="24" t="s">
        <v>265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B1">
      <selection activeCell="G86" sqref="G86"/>
    </sheetView>
  </sheetViews>
  <sheetFormatPr defaultColWidth="9.00390625" defaultRowHeight="15.75"/>
  <cols>
    <col min="1" max="1" width="11.75390625" style="0" customWidth="1"/>
    <col min="2" max="2" width="11.50390625" style="0" customWidth="1"/>
    <col min="3" max="3" width="51.50390625" style="0" customWidth="1"/>
    <col min="4" max="4" width="13.625" style="0" customWidth="1"/>
    <col min="5" max="5" width="13.00390625" style="0" customWidth="1"/>
    <col min="6" max="6" width="18.25390625" style="0" customWidth="1"/>
    <col min="7" max="8" width="12.625" style="0" customWidth="1"/>
  </cols>
  <sheetData>
    <row r="1" spans="1:8" ht="20.25">
      <c r="A1" s="198" t="s">
        <v>140</v>
      </c>
      <c r="B1" s="234"/>
      <c r="C1" s="234"/>
      <c r="D1" s="234"/>
      <c r="E1" s="234"/>
      <c r="F1" s="234"/>
      <c r="G1" s="234"/>
      <c r="H1" s="234"/>
    </row>
    <row r="2" spans="1:6" ht="15.75">
      <c r="A2" s="57" t="s">
        <v>411</v>
      </c>
      <c r="B2" s="141"/>
      <c r="C2" s="141"/>
      <c r="D2" s="141"/>
      <c r="E2" s="141"/>
      <c r="F2" s="141"/>
    </row>
    <row r="3" spans="1:6" ht="29.25" customHeight="1">
      <c r="A3" s="30" t="s">
        <v>267</v>
      </c>
      <c r="B3" s="30" t="s">
        <v>152</v>
      </c>
      <c r="C3" s="30" t="s">
        <v>285</v>
      </c>
      <c r="D3" s="30" t="s">
        <v>282</v>
      </c>
      <c r="E3" s="30" t="s">
        <v>283</v>
      </c>
      <c r="F3" s="30" t="s">
        <v>284</v>
      </c>
    </row>
    <row r="4" spans="1:6" ht="20.25" customHeight="1">
      <c r="A4" s="143" t="s">
        <v>667</v>
      </c>
      <c r="B4" s="143" t="s">
        <v>668</v>
      </c>
      <c r="C4" s="144" t="s">
        <v>520</v>
      </c>
      <c r="D4" s="155">
        <v>8820</v>
      </c>
      <c r="E4" s="155"/>
      <c r="F4" s="164" t="s">
        <v>669</v>
      </c>
    </row>
    <row r="5" spans="1:6" ht="21.75" customHeight="1">
      <c r="A5" s="143"/>
      <c r="B5" s="143"/>
      <c r="C5" s="144" t="s">
        <v>522</v>
      </c>
      <c r="D5" s="155">
        <v>12886</v>
      </c>
      <c r="E5" s="155"/>
      <c r="F5" s="164" t="s">
        <v>670</v>
      </c>
    </row>
    <row r="6" spans="1:6" ht="45" customHeight="1">
      <c r="A6" s="143"/>
      <c r="B6" s="143"/>
      <c r="C6" s="144" t="s">
        <v>521</v>
      </c>
      <c r="D6" s="155">
        <v>9097</v>
      </c>
      <c r="E6" s="155"/>
      <c r="F6" s="164" t="s">
        <v>671</v>
      </c>
    </row>
    <row r="7" spans="1:6" ht="18.75" customHeight="1">
      <c r="A7" s="143" t="s">
        <v>667</v>
      </c>
      <c r="B7" s="143" t="s">
        <v>672</v>
      </c>
      <c r="C7" s="144" t="s">
        <v>673</v>
      </c>
      <c r="D7" s="155">
        <v>35733</v>
      </c>
      <c r="E7" s="155"/>
      <c r="F7" s="164" t="s">
        <v>674</v>
      </c>
    </row>
    <row r="8" spans="1:6" ht="18.75" customHeight="1">
      <c r="A8" s="143"/>
      <c r="B8" s="143"/>
      <c r="C8" s="144" t="s">
        <v>526</v>
      </c>
      <c r="D8" s="155">
        <v>4146</v>
      </c>
      <c r="E8" s="155"/>
      <c r="F8" s="164" t="s">
        <v>675</v>
      </c>
    </row>
    <row r="9" spans="1:6" ht="17.25" customHeight="1">
      <c r="A9" s="143"/>
      <c r="B9" s="143"/>
      <c r="C9" s="144" t="s">
        <v>676</v>
      </c>
      <c r="D9" s="155">
        <v>4947</v>
      </c>
      <c r="E9" s="155"/>
      <c r="F9" s="164" t="s">
        <v>677</v>
      </c>
    </row>
    <row r="10" spans="1:6" ht="17.25" customHeight="1">
      <c r="A10" s="143"/>
      <c r="B10" s="143"/>
      <c r="C10" s="144" t="s">
        <v>523</v>
      </c>
      <c r="D10" s="155">
        <v>3837</v>
      </c>
      <c r="E10" s="155"/>
      <c r="F10" s="164" t="s">
        <v>678</v>
      </c>
    </row>
    <row r="11" spans="1:6" ht="31.5">
      <c r="A11" s="143"/>
      <c r="B11" s="143"/>
      <c r="C11" s="144" t="s">
        <v>524</v>
      </c>
      <c r="D11" s="155">
        <v>6642</v>
      </c>
      <c r="E11" s="155"/>
      <c r="F11" s="164" t="s">
        <v>679</v>
      </c>
    </row>
    <row r="12" spans="1:6" ht="28.5" customHeight="1">
      <c r="A12" s="143"/>
      <c r="B12" s="143"/>
      <c r="C12" s="144" t="s">
        <v>680</v>
      </c>
      <c r="D12" s="155">
        <v>18354</v>
      </c>
      <c r="E12" s="155"/>
      <c r="F12" s="164" t="s">
        <v>681</v>
      </c>
    </row>
    <row r="13" spans="1:6" ht="31.5">
      <c r="A13" s="143"/>
      <c r="B13" s="143"/>
      <c r="C13" s="144" t="s">
        <v>525</v>
      </c>
      <c r="D13" s="155">
        <v>2741</v>
      </c>
      <c r="E13" s="155"/>
      <c r="F13" s="164" t="s">
        <v>682</v>
      </c>
    </row>
    <row r="14" spans="1:6" ht="18" customHeight="1">
      <c r="A14" s="143"/>
      <c r="B14" s="143"/>
      <c r="C14" s="144" t="s">
        <v>683</v>
      </c>
      <c r="D14" s="155">
        <v>3446</v>
      </c>
      <c r="E14" s="155"/>
      <c r="F14" s="164" t="s">
        <v>684</v>
      </c>
    </row>
    <row r="15" spans="1:6" ht="17.25" customHeight="1">
      <c r="A15" s="143" t="s">
        <v>667</v>
      </c>
      <c r="B15" s="143" t="s">
        <v>685</v>
      </c>
      <c r="C15" s="144" t="s">
        <v>686</v>
      </c>
      <c r="D15" s="155">
        <v>15906</v>
      </c>
      <c r="E15" s="155"/>
      <c r="F15" s="164" t="s">
        <v>687</v>
      </c>
    </row>
    <row r="16" spans="1:6" ht="24" customHeight="1">
      <c r="A16" s="143" t="s">
        <v>250</v>
      </c>
      <c r="B16" s="143" t="s">
        <v>688</v>
      </c>
      <c r="C16" s="144" t="s">
        <v>533</v>
      </c>
      <c r="D16" s="155">
        <v>100</v>
      </c>
      <c r="E16" s="155"/>
      <c r="F16" s="164" t="s">
        <v>689</v>
      </c>
    </row>
    <row r="17" spans="1:6" ht="31.5">
      <c r="A17" s="143"/>
      <c r="B17" s="143"/>
      <c r="C17" s="144" t="s">
        <v>690</v>
      </c>
      <c r="D17" s="155">
        <v>8619.58</v>
      </c>
      <c r="E17" s="155"/>
      <c r="F17" s="164" t="s">
        <v>691</v>
      </c>
    </row>
    <row r="18" spans="1:6" ht="18" customHeight="1">
      <c r="A18" s="143"/>
      <c r="B18" s="143"/>
      <c r="C18" s="144" t="s">
        <v>692</v>
      </c>
      <c r="D18" s="155">
        <v>1000</v>
      </c>
      <c r="E18" s="155"/>
      <c r="F18" s="165" t="s">
        <v>693</v>
      </c>
    </row>
    <row r="19" spans="1:6" ht="15.75">
      <c r="A19" s="143"/>
      <c r="B19" s="143"/>
      <c r="C19" s="144" t="s">
        <v>694</v>
      </c>
      <c r="D19" s="155">
        <v>4422.47</v>
      </c>
      <c r="E19" s="155"/>
      <c r="F19" s="164" t="s">
        <v>695</v>
      </c>
    </row>
    <row r="20" spans="1:6" ht="31.5">
      <c r="A20" s="143"/>
      <c r="B20" s="143"/>
      <c r="C20" s="144" t="s">
        <v>696</v>
      </c>
      <c r="D20" s="155">
        <v>7435.44</v>
      </c>
      <c r="E20" s="155"/>
      <c r="F20" s="164" t="s">
        <v>693</v>
      </c>
    </row>
    <row r="21" spans="1:6" ht="30.75" customHeight="1">
      <c r="A21" s="143"/>
      <c r="B21" s="143"/>
      <c r="C21" s="144" t="s">
        <v>539</v>
      </c>
      <c r="D21" s="155">
        <v>825</v>
      </c>
      <c r="E21" s="155"/>
      <c r="F21" s="164" t="s">
        <v>697</v>
      </c>
    </row>
    <row r="22" spans="1:6" ht="29.25" customHeight="1">
      <c r="A22" s="143"/>
      <c r="B22" s="143"/>
      <c r="C22" s="145" t="s">
        <v>539</v>
      </c>
      <c r="D22" s="156">
        <v>825</v>
      </c>
      <c r="E22" s="155"/>
      <c r="F22" s="164" t="s">
        <v>693</v>
      </c>
    </row>
    <row r="23" spans="1:6" ht="21" customHeight="1">
      <c r="A23" s="143"/>
      <c r="B23" s="143"/>
      <c r="C23" s="144" t="s">
        <v>538</v>
      </c>
      <c r="D23" s="156">
        <v>832</v>
      </c>
      <c r="E23" s="155"/>
      <c r="F23" s="164" t="s">
        <v>693</v>
      </c>
    </row>
    <row r="24" spans="1:6" ht="31.5">
      <c r="A24" s="143"/>
      <c r="B24" s="143"/>
      <c r="C24" s="144" t="s">
        <v>698</v>
      </c>
      <c r="D24" s="155">
        <v>331.94</v>
      </c>
      <c r="E24" s="155"/>
      <c r="F24" s="164" t="s">
        <v>693</v>
      </c>
    </row>
    <row r="25" spans="1:6" ht="31.5">
      <c r="A25" s="143"/>
      <c r="B25" s="146" t="s">
        <v>688</v>
      </c>
      <c r="C25" s="145" t="s">
        <v>765</v>
      </c>
      <c r="D25" s="157">
        <v>0</v>
      </c>
      <c r="E25" s="157">
        <v>31671.2</v>
      </c>
      <c r="F25" s="165" t="s">
        <v>769</v>
      </c>
    </row>
    <row r="26" spans="1:6" ht="31.5">
      <c r="A26" s="143"/>
      <c r="B26" s="146" t="s">
        <v>688</v>
      </c>
      <c r="C26" s="145" t="s">
        <v>766</v>
      </c>
      <c r="D26" s="157">
        <v>0</v>
      </c>
      <c r="E26" s="157">
        <v>4209.33</v>
      </c>
      <c r="F26" s="165" t="s">
        <v>770</v>
      </c>
    </row>
    <row r="27" spans="1:6" ht="30" customHeight="1">
      <c r="A27" s="143" t="s">
        <v>250</v>
      </c>
      <c r="B27" s="143" t="s">
        <v>668</v>
      </c>
      <c r="C27" s="144" t="s">
        <v>433</v>
      </c>
      <c r="D27" s="155">
        <v>350</v>
      </c>
      <c r="E27" s="155"/>
      <c r="F27" s="164" t="s">
        <v>699</v>
      </c>
    </row>
    <row r="28" spans="1:6" ht="35.25" customHeight="1">
      <c r="A28" s="143"/>
      <c r="B28" s="143"/>
      <c r="C28" s="144" t="s">
        <v>434</v>
      </c>
      <c r="D28" s="155">
        <v>200</v>
      </c>
      <c r="E28" s="155"/>
      <c r="F28" s="164" t="s">
        <v>700</v>
      </c>
    </row>
    <row r="29" spans="1:6" ht="15.75">
      <c r="A29" s="143"/>
      <c r="B29" s="143"/>
      <c r="C29" s="144" t="s">
        <v>537</v>
      </c>
      <c r="D29" s="155">
        <v>150</v>
      </c>
      <c r="E29" s="155"/>
      <c r="F29" s="164" t="s">
        <v>701</v>
      </c>
    </row>
    <row r="30" spans="1:6" ht="21" customHeight="1">
      <c r="A30" s="143"/>
      <c r="B30" s="143"/>
      <c r="C30" s="144" t="s">
        <v>432</v>
      </c>
      <c r="D30" s="155">
        <v>100</v>
      </c>
      <c r="E30" s="155"/>
      <c r="F30" s="164" t="s">
        <v>702</v>
      </c>
    </row>
    <row r="31" spans="1:6" ht="33" customHeight="1">
      <c r="A31" s="143"/>
      <c r="B31" s="143"/>
      <c r="C31" s="144" t="s">
        <v>429</v>
      </c>
      <c r="D31" s="155">
        <v>996</v>
      </c>
      <c r="E31" s="155"/>
      <c r="F31" s="164" t="s">
        <v>703</v>
      </c>
    </row>
    <row r="32" spans="1:6" ht="31.5">
      <c r="A32" s="143"/>
      <c r="B32" s="143"/>
      <c r="C32" s="144" t="s">
        <v>430</v>
      </c>
      <c r="D32" s="155">
        <v>150</v>
      </c>
      <c r="E32" s="155"/>
      <c r="F32" s="164" t="s">
        <v>704</v>
      </c>
    </row>
    <row r="33" spans="1:6" ht="31.5">
      <c r="A33" s="143"/>
      <c r="B33" s="143"/>
      <c r="C33" s="144" t="s">
        <v>431</v>
      </c>
      <c r="D33" s="155">
        <v>100</v>
      </c>
      <c r="E33" s="155"/>
      <c r="F33" s="164" t="s">
        <v>705</v>
      </c>
    </row>
    <row r="34" spans="1:6" ht="31.5">
      <c r="A34" s="143"/>
      <c r="B34" s="143"/>
      <c r="C34" s="144" t="s">
        <v>435</v>
      </c>
      <c r="D34" s="155">
        <v>1600</v>
      </c>
      <c r="E34" s="155"/>
      <c r="F34" s="164" t="s">
        <v>706</v>
      </c>
    </row>
    <row r="35" spans="1:6" ht="18.75" customHeight="1">
      <c r="A35" s="143" t="s">
        <v>250</v>
      </c>
      <c r="B35" s="143" t="s">
        <v>672</v>
      </c>
      <c r="C35" s="144" t="s">
        <v>437</v>
      </c>
      <c r="D35" s="155">
        <v>300</v>
      </c>
      <c r="E35" s="155"/>
      <c r="F35" s="164" t="s">
        <v>707</v>
      </c>
    </row>
    <row r="36" spans="1:6" ht="17.25" customHeight="1">
      <c r="A36" s="143"/>
      <c r="B36" s="143"/>
      <c r="C36" s="144" t="s">
        <v>438</v>
      </c>
      <c r="D36" s="155">
        <v>200</v>
      </c>
      <c r="E36" s="155"/>
      <c r="F36" s="164" t="s">
        <v>708</v>
      </c>
    </row>
    <row r="37" spans="1:6" ht="19.5" customHeight="1">
      <c r="A37" s="143"/>
      <c r="B37" s="143"/>
      <c r="C37" s="145" t="s">
        <v>436</v>
      </c>
      <c r="D37" s="157"/>
      <c r="E37" s="157">
        <v>250</v>
      </c>
      <c r="F37" s="165" t="s">
        <v>767</v>
      </c>
    </row>
    <row r="38" spans="1:6" ht="65.25" customHeight="1">
      <c r="A38" s="143"/>
      <c r="B38" s="143"/>
      <c r="C38" s="144" t="s">
        <v>530</v>
      </c>
      <c r="D38" s="155">
        <v>350</v>
      </c>
      <c r="E38" s="155"/>
      <c r="F38" s="164" t="s">
        <v>709</v>
      </c>
    </row>
    <row r="39" spans="1:6" ht="33.75" customHeight="1">
      <c r="A39" s="143"/>
      <c r="B39" s="143"/>
      <c r="C39" s="144" t="s">
        <v>531</v>
      </c>
      <c r="D39" s="155">
        <v>900</v>
      </c>
      <c r="E39" s="155"/>
      <c r="F39" s="164" t="s">
        <v>710</v>
      </c>
    </row>
    <row r="40" spans="1:6" ht="31.5" customHeight="1">
      <c r="A40" s="143"/>
      <c r="B40" s="143"/>
      <c r="C40" s="145" t="s">
        <v>532</v>
      </c>
      <c r="D40" s="157"/>
      <c r="E40" s="157">
        <v>660</v>
      </c>
      <c r="F40" s="165" t="s">
        <v>768</v>
      </c>
    </row>
    <row r="41" spans="1:6" ht="16.5" customHeight="1">
      <c r="A41" s="143" t="s">
        <v>250</v>
      </c>
      <c r="B41" s="146" t="s">
        <v>711</v>
      </c>
      <c r="C41" s="144" t="s">
        <v>712</v>
      </c>
      <c r="D41" s="155">
        <v>300</v>
      </c>
      <c r="E41" s="155"/>
      <c r="F41" s="164" t="s">
        <v>713</v>
      </c>
    </row>
    <row r="42" spans="1:6" ht="47.25">
      <c r="A42" s="143" t="s">
        <v>714</v>
      </c>
      <c r="B42" s="143" t="s">
        <v>668</v>
      </c>
      <c r="C42" s="144" t="s">
        <v>715</v>
      </c>
      <c r="D42" s="155">
        <v>3651</v>
      </c>
      <c r="E42" s="155"/>
      <c r="F42" s="164" t="s">
        <v>716</v>
      </c>
    </row>
    <row r="43" spans="1:6" ht="19.5" customHeight="1">
      <c r="A43" s="143"/>
      <c r="B43" s="143"/>
      <c r="C43" s="144" t="s">
        <v>502</v>
      </c>
      <c r="D43" s="155">
        <v>4760</v>
      </c>
      <c r="E43" s="155"/>
      <c r="F43" s="164" t="s">
        <v>717</v>
      </c>
    </row>
    <row r="44" spans="1:6" ht="16.5" customHeight="1">
      <c r="A44" s="143"/>
      <c r="B44" s="143"/>
      <c r="C44" s="144" t="s">
        <v>507</v>
      </c>
      <c r="D44" s="155">
        <v>372</v>
      </c>
      <c r="E44" s="155"/>
      <c r="F44" s="164" t="s">
        <v>719</v>
      </c>
    </row>
    <row r="45" spans="1:6" ht="48" customHeight="1">
      <c r="A45" s="143"/>
      <c r="B45" s="143"/>
      <c r="C45" s="154" t="s">
        <v>761</v>
      </c>
      <c r="D45" s="155">
        <v>1046</v>
      </c>
      <c r="E45" s="155"/>
      <c r="F45" s="164" t="s">
        <v>720</v>
      </c>
    </row>
    <row r="46" spans="1:6" ht="16.5" customHeight="1">
      <c r="A46" s="143"/>
      <c r="B46" s="143"/>
      <c r="C46" s="144" t="s">
        <v>508</v>
      </c>
      <c r="D46" s="156">
        <v>0</v>
      </c>
      <c r="E46" s="155"/>
      <c r="F46" s="164" t="s">
        <v>721</v>
      </c>
    </row>
    <row r="47" spans="1:6" ht="17.25" customHeight="1">
      <c r="A47" s="143"/>
      <c r="B47" s="143"/>
      <c r="C47" s="144" t="s">
        <v>504</v>
      </c>
      <c r="D47" s="155">
        <v>823</v>
      </c>
      <c r="E47" s="155"/>
      <c r="F47" s="164" t="s">
        <v>722</v>
      </c>
    </row>
    <row r="48" spans="1:6" ht="15.75" customHeight="1">
      <c r="A48" s="143"/>
      <c r="B48" s="143"/>
      <c r="C48" s="144" t="s">
        <v>500</v>
      </c>
      <c r="D48" s="155">
        <v>4832</v>
      </c>
      <c r="E48" s="155"/>
      <c r="F48" s="164" t="s">
        <v>723</v>
      </c>
    </row>
    <row r="49" spans="1:6" ht="20.25" customHeight="1">
      <c r="A49" s="143"/>
      <c r="B49" s="143"/>
      <c r="C49" s="144" t="s">
        <v>498</v>
      </c>
      <c r="D49" s="155">
        <v>10671</v>
      </c>
      <c r="E49" s="155"/>
      <c r="F49" s="164" t="s">
        <v>724</v>
      </c>
    </row>
    <row r="50" spans="1:6" ht="18" customHeight="1">
      <c r="A50" s="143"/>
      <c r="B50" s="143"/>
      <c r="C50" s="144" t="s">
        <v>505</v>
      </c>
      <c r="D50" s="155">
        <v>1839</v>
      </c>
      <c r="E50" s="155"/>
      <c r="F50" s="164" t="s">
        <v>725</v>
      </c>
    </row>
    <row r="51" spans="1:6" ht="18.75" customHeight="1">
      <c r="A51" s="143"/>
      <c r="B51" s="143"/>
      <c r="C51" s="144" t="s">
        <v>509</v>
      </c>
      <c r="D51" s="155">
        <v>3319</v>
      </c>
      <c r="E51" s="155"/>
      <c r="F51" s="164" t="s">
        <v>726</v>
      </c>
    </row>
    <row r="52" spans="1:6" ht="17.25" customHeight="1">
      <c r="A52" s="143"/>
      <c r="B52" s="143"/>
      <c r="C52" s="144" t="s">
        <v>499</v>
      </c>
      <c r="D52" s="155">
        <v>1484</v>
      </c>
      <c r="E52" s="155"/>
      <c r="F52" s="164" t="s">
        <v>727</v>
      </c>
    </row>
    <row r="53" spans="1:6" ht="32.25" customHeight="1">
      <c r="A53" s="143"/>
      <c r="B53" s="143"/>
      <c r="C53" s="144" t="s">
        <v>497</v>
      </c>
      <c r="D53" s="155">
        <v>1288</v>
      </c>
      <c r="E53" s="155"/>
      <c r="F53" s="164" t="s">
        <v>728</v>
      </c>
    </row>
    <row r="54" spans="1:6" ht="19.5" customHeight="1">
      <c r="A54" s="143"/>
      <c r="B54" s="143"/>
      <c r="C54" s="144" t="s">
        <v>506</v>
      </c>
      <c r="D54" s="155">
        <v>8664</v>
      </c>
      <c r="E54" s="155"/>
      <c r="F54" s="164" t="s">
        <v>729</v>
      </c>
    </row>
    <row r="55" spans="1:6" ht="18" customHeight="1">
      <c r="A55" s="143"/>
      <c r="B55" s="143"/>
      <c r="C55" s="144" t="s">
        <v>503</v>
      </c>
      <c r="D55" s="155">
        <v>631</v>
      </c>
      <c r="E55" s="155"/>
      <c r="F55" s="164" t="s">
        <v>730</v>
      </c>
    </row>
    <row r="56" spans="1:6" ht="33" customHeight="1">
      <c r="A56" s="143"/>
      <c r="B56" s="146" t="s">
        <v>668</v>
      </c>
      <c r="C56" s="144" t="s">
        <v>510</v>
      </c>
      <c r="D56" s="155">
        <v>3120</v>
      </c>
      <c r="E56" s="155"/>
      <c r="F56" s="164" t="s">
        <v>731</v>
      </c>
    </row>
    <row r="57" spans="1:6" ht="47.25">
      <c r="A57" s="143"/>
      <c r="B57" s="146" t="s">
        <v>668</v>
      </c>
      <c r="C57" s="144" t="s">
        <v>511</v>
      </c>
      <c r="D57" s="155">
        <v>1275</v>
      </c>
      <c r="E57" s="155"/>
      <c r="F57" s="164" t="s">
        <v>732</v>
      </c>
    </row>
    <row r="58" spans="1:6" ht="31.5" customHeight="1">
      <c r="A58" s="143" t="s">
        <v>714</v>
      </c>
      <c r="B58" s="143" t="s">
        <v>672</v>
      </c>
      <c r="C58" s="144" t="s">
        <v>514</v>
      </c>
      <c r="D58" s="155">
        <v>232</v>
      </c>
      <c r="E58" s="155"/>
      <c r="F58" s="164" t="s">
        <v>733</v>
      </c>
    </row>
    <row r="59" spans="1:6" ht="17.25" customHeight="1">
      <c r="A59" s="143"/>
      <c r="B59" s="143"/>
      <c r="C59" s="144" t="s">
        <v>513</v>
      </c>
      <c r="D59" s="155">
        <v>1272</v>
      </c>
      <c r="E59" s="155"/>
      <c r="F59" s="164" t="s">
        <v>734</v>
      </c>
    </row>
    <row r="60" spans="1:6" ht="63.75" customHeight="1">
      <c r="A60" s="143"/>
      <c r="B60" s="143"/>
      <c r="C60" s="144" t="s">
        <v>735</v>
      </c>
      <c r="D60" s="155">
        <v>1429</v>
      </c>
      <c r="E60" s="155"/>
      <c r="F60" s="164" t="s">
        <v>736</v>
      </c>
    </row>
    <row r="61" spans="1:6" ht="32.25" customHeight="1">
      <c r="A61" s="143"/>
      <c r="B61" s="143"/>
      <c r="C61" s="144" t="s">
        <v>515</v>
      </c>
      <c r="D61" s="155">
        <v>2656</v>
      </c>
      <c r="E61" s="155"/>
      <c r="F61" s="164" t="s">
        <v>737</v>
      </c>
    </row>
    <row r="62" spans="1:6" ht="31.5" customHeight="1">
      <c r="A62" s="143"/>
      <c r="B62" s="143"/>
      <c r="C62" s="144" t="s">
        <v>762</v>
      </c>
      <c r="D62" s="155">
        <v>6559</v>
      </c>
      <c r="E62" s="155"/>
      <c r="F62" s="164" t="s">
        <v>738</v>
      </c>
    </row>
    <row r="63" spans="1:6" ht="21.75" customHeight="1">
      <c r="A63" s="143"/>
      <c r="B63" s="143"/>
      <c r="C63" s="144" t="s">
        <v>516</v>
      </c>
      <c r="D63" s="155">
        <v>2025</v>
      </c>
      <c r="E63" s="155"/>
      <c r="F63" s="164" t="s">
        <v>739</v>
      </c>
    </row>
    <row r="64" spans="1:6" ht="30" customHeight="1">
      <c r="A64" s="143"/>
      <c r="B64" s="143"/>
      <c r="C64" s="144" t="s">
        <v>740</v>
      </c>
      <c r="D64" s="155">
        <v>3953</v>
      </c>
      <c r="E64" s="155"/>
      <c r="F64" s="164" t="s">
        <v>741</v>
      </c>
    </row>
    <row r="65" spans="1:6" ht="31.5" customHeight="1">
      <c r="A65" s="143"/>
      <c r="B65" s="143"/>
      <c r="C65" s="144" t="s">
        <v>742</v>
      </c>
      <c r="D65" s="155">
        <v>6690</v>
      </c>
      <c r="E65" s="155"/>
      <c r="F65" s="164" t="s">
        <v>743</v>
      </c>
    </row>
    <row r="66" spans="1:6" ht="15.75">
      <c r="A66" s="143"/>
      <c r="B66" s="146" t="s">
        <v>672</v>
      </c>
      <c r="C66" s="144" t="s">
        <v>744</v>
      </c>
      <c r="D66" s="155">
        <v>664</v>
      </c>
      <c r="E66" s="155"/>
      <c r="F66" s="164" t="s">
        <v>745</v>
      </c>
    </row>
    <row r="67" spans="1:6" ht="15.75">
      <c r="A67" s="143"/>
      <c r="B67" s="146" t="s">
        <v>672</v>
      </c>
      <c r="C67" s="144" t="s">
        <v>512</v>
      </c>
      <c r="D67" s="155">
        <v>8995</v>
      </c>
      <c r="E67" s="155"/>
      <c r="F67" s="164" t="s">
        <v>746</v>
      </c>
    </row>
    <row r="68" spans="1:6" ht="31.5">
      <c r="A68" s="143"/>
      <c r="B68" s="146" t="s">
        <v>672</v>
      </c>
      <c r="C68" s="144" t="s">
        <v>517</v>
      </c>
      <c r="D68" s="155">
        <v>16472</v>
      </c>
      <c r="E68" s="155"/>
      <c r="F68" s="164" t="s">
        <v>747</v>
      </c>
    </row>
    <row r="69" spans="1:6" ht="31.5">
      <c r="A69" s="143" t="s">
        <v>714</v>
      </c>
      <c r="B69" s="143" t="s">
        <v>685</v>
      </c>
      <c r="C69" s="144" t="s">
        <v>748</v>
      </c>
      <c r="D69" s="155">
        <v>6233</v>
      </c>
      <c r="E69" s="155"/>
      <c r="F69" s="164" t="s">
        <v>749</v>
      </c>
    </row>
    <row r="70" spans="1:6" ht="18.75" customHeight="1">
      <c r="A70" s="143"/>
      <c r="B70" s="143"/>
      <c r="C70" s="144" t="s">
        <v>750</v>
      </c>
      <c r="D70" s="155">
        <v>6605</v>
      </c>
      <c r="E70" s="155"/>
      <c r="F70" s="164" t="s">
        <v>751</v>
      </c>
    </row>
    <row r="71" spans="1:6" ht="31.5">
      <c r="A71" s="143"/>
      <c r="B71" s="143"/>
      <c r="C71" s="144" t="s">
        <v>752</v>
      </c>
      <c r="D71" s="155">
        <v>2556</v>
      </c>
      <c r="E71" s="155"/>
      <c r="F71" s="164" t="s">
        <v>753</v>
      </c>
    </row>
    <row r="72" spans="1:6" ht="15.75">
      <c r="A72" s="143"/>
      <c r="B72" s="143"/>
      <c r="C72" s="144" t="s">
        <v>754</v>
      </c>
      <c r="D72" s="155">
        <v>1195</v>
      </c>
      <c r="E72" s="155"/>
      <c r="F72" s="164" t="s">
        <v>755</v>
      </c>
    </row>
    <row r="73" spans="1:6" ht="31.5">
      <c r="A73" s="143"/>
      <c r="B73" s="143"/>
      <c r="C73" s="149" t="s">
        <v>763</v>
      </c>
      <c r="D73" s="155">
        <v>3618</v>
      </c>
      <c r="E73" s="155"/>
      <c r="F73" s="164" t="s">
        <v>756</v>
      </c>
    </row>
    <row r="74" spans="1:6" ht="31.5">
      <c r="A74" s="143"/>
      <c r="B74" s="143"/>
      <c r="C74" s="144" t="s">
        <v>757</v>
      </c>
      <c r="D74" s="155">
        <v>2486</v>
      </c>
      <c r="E74" s="155"/>
      <c r="F74" s="164" t="s">
        <v>758</v>
      </c>
    </row>
    <row r="75" spans="1:6" ht="47.25">
      <c r="A75" s="143"/>
      <c r="B75" s="143"/>
      <c r="C75" s="144" t="s">
        <v>759</v>
      </c>
      <c r="D75" s="155">
        <v>6852</v>
      </c>
      <c r="E75" s="155"/>
      <c r="F75" s="164" t="s">
        <v>0</v>
      </c>
    </row>
    <row r="76" spans="1:6" ht="17.25" customHeight="1">
      <c r="A76" s="143"/>
      <c r="B76" s="143"/>
      <c r="C76" s="144" t="s">
        <v>1</v>
      </c>
      <c r="D76" s="155">
        <v>1524</v>
      </c>
      <c r="E76" s="155"/>
      <c r="F76" s="164" t="s">
        <v>2</v>
      </c>
    </row>
    <row r="77" spans="1:6" ht="47.25">
      <c r="A77" s="143"/>
      <c r="B77" s="146" t="s">
        <v>685</v>
      </c>
      <c r="C77" s="144" t="s">
        <v>3</v>
      </c>
      <c r="D77" s="155">
        <v>12879</v>
      </c>
      <c r="E77" s="155"/>
      <c r="F77" s="164" t="s">
        <v>4</v>
      </c>
    </row>
    <row r="78" spans="1:6" ht="31.5">
      <c r="A78" s="143"/>
      <c r="B78" s="146" t="s">
        <v>685</v>
      </c>
      <c r="C78" s="144" t="s">
        <v>5</v>
      </c>
      <c r="D78" s="155">
        <v>7197</v>
      </c>
      <c r="E78" s="155"/>
      <c r="F78" s="164" t="s">
        <v>6</v>
      </c>
    </row>
    <row r="79" spans="1:6" ht="63">
      <c r="A79" s="143"/>
      <c r="B79" s="146" t="s">
        <v>685</v>
      </c>
      <c r="C79" s="144" t="s">
        <v>764</v>
      </c>
      <c r="D79" s="155">
        <v>2357</v>
      </c>
      <c r="E79" s="155"/>
      <c r="F79" s="164" t="s">
        <v>7</v>
      </c>
    </row>
    <row r="80" spans="1:6" ht="31.5">
      <c r="A80" s="143" t="s">
        <v>714</v>
      </c>
      <c r="B80" s="143" t="s">
        <v>8</v>
      </c>
      <c r="C80" s="144" t="s">
        <v>9</v>
      </c>
      <c r="D80" s="155">
        <v>3990</v>
      </c>
      <c r="E80" s="155"/>
      <c r="F80" s="164" t="s">
        <v>10</v>
      </c>
    </row>
    <row r="81" spans="1:6" ht="15.75">
      <c r="A81" s="143"/>
      <c r="B81" s="143"/>
      <c r="C81" s="144" t="s">
        <v>11</v>
      </c>
      <c r="D81" s="155">
        <v>1092</v>
      </c>
      <c r="E81" s="155"/>
      <c r="F81" s="164" t="s">
        <v>12</v>
      </c>
    </row>
    <row r="82" spans="1:6" ht="15.75">
      <c r="A82" s="143"/>
      <c r="B82" s="143"/>
      <c r="C82" s="144" t="s">
        <v>519</v>
      </c>
      <c r="D82" s="155">
        <v>2833</v>
      </c>
      <c r="E82" s="155"/>
      <c r="F82" s="164" t="s">
        <v>13</v>
      </c>
    </row>
    <row r="83" spans="1:6" ht="31.5">
      <c r="A83" s="143"/>
      <c r="B83" s="143"/>
      <c r="C83" s="144" t="s">
        <v>14</v>
      </c>
      <c r="D83" s="155">
        <v>15194</v>
      </c>
      <c r="E83" s="155"/>
      <c r="F83" s="164" t="s">
        <v>15</v>
      </c>
    </row>
    <row r="84" spans="1:6" ht="15.75">
      <c r="A84" s="174"/>
      <c r="B84" s="175" t="s">
        <v>711</v>
      </c>
      <c r="C84" s="144" t="s">
        <v>501</v>
      </c>
      <c r="D84" s="155">
        <v>1726</v>
      </c>
      <c r="E84" s="155"/>
      <c r="F84" s="164" t="s">
        <v>718</v>
      </c>
    </row>
    <row r="85" spans="1:6" ht="15.75">
      <c r="A85" s="148"/>
      <c r="B85" s="148"/>
      <c r="C85" s="148"/>
      <c r="D85" s="159"/>
      <c r="E85" s="159"/>
      <c r="F85" s="166"/>
    </row>
    <row r="86" spans="1:6" ht="31.5">
      <c r="A86" s="30" t="s">
        <v>267</v>
      </c>
      <c r="B86" s="30" t="s">
        <v>152</v>
      </c>
      <c r="C86" s="30" t="s">
        <v>285</v>
      </c>
      <c r="D86" s="30" t="s">
        <v>282</v>
      </c>
      <c r="E86" s="30" t="s">
        <v>283</v>
      </c>
      <c r="F86" s="103" t="s">
        <v>284</v>
      </c>
    </row>
    <row r="87" spans="1:6" ht="31.5">
      <c r="A87" s="143" t="s">
        <v>16</v>
      </c>
      <c r="B87" s="235" t="s">
        <v>688</v>
      </c>
      <c r="C87" s="144" t="s">
        <v>536</v>
      </c>
      <c r="D87" s="155">
        <v>3268.4</v>
      </c>
      <c r="E87" s="155"/>
      <c r="F87" s="164" t="s">
        <v>17</v>
      </c>
    </row>
    <row r="88" spans="1:6" ht="15.75">
      <c r="A88" s="143"/>
      <c r="B88" s="236"/>
      <c r="C88" s="144" t="s">
        <v>534</v>
      </c>
      <c r="D88" s="155">
        <v>8949.99</v>
      </c>
      <c r="E88" s="155"/>
      <c r="F88" s="164">
        <v>2008105</v>
      </c>
    </row>
    <row r="89" spans="1:6" ht="15.75" customHeight="1">
      <c r="A89" s="143"/>
      <c r="B89" s="237"/>
      <c r="C89" s="144" t="s">
        <v>535</v>
      </c>
      <c r="D89" s="155">
        <v>14066.22</v>
      </c>
      <c r="E89" s="157">
        <v>10669.63</v>
      </c>
      <c r="F89" s="164">
        <v>2007321</v>
      </c>
    </row>
    <row r="90" spans="1:6" ht="15.75">
      <c r="A90" s="142"/>
      <c r="B90" s="142"/>
      <c r="C90" s="142"/>
      <c r="D90" s="24" t="s">
        <v>266</v>
      </c>
      <c r="E90" s="142"/>
      <c r="F90" s="167"/>
    </row>
    <row r="91" spans="1:6" ht="15.75">
      <c r="A91" s="142"/>
      <c r="B91" s="142"/>
      <c r="C91" s="142"/>
      <c r="D91" s="142"/>
      <c r="E91" s="142"/>
      <c r="F91" s="142"/>
    </row>
    <row r="92" spans="1:6" ht="15.75">
      <c r="A92" s="142"/>
      <c r="B92" s="142"/>
      <c r="C92" s="142"/>
      <c r="D92" s="142"/>
      <c r="E92" s="142"/>
      <c r="F92" s="142"/>
    </row>
    <row r="93" spans="1:6" ht="15.75">
      <c r="A93" s="142" t="s">
        <v>18</v>
      </c>
      <c r="B93" s="142"/>
      <c r="C93" s="142"/>
      <c r="D93" s="142"/>
      <c r="E93" s="142"/>
      <c r="F93" s="142"/>
    </row>
    <row r="94" spans="1:6" ht="15.75">
      <c r="A94" s="142"/>
      <c r="B94" s="142"/>
      <c r="C94" s="142"/>
      <c r="D94" s="142"/>
      <c r="E94" s="142"/>
      <c r="F94" s="142"/>
    </row>
    <row r="95" spans="1:6" ht="15.75">
      <c r="A95" s="142" t="s">
        <v>19</v>
      </c>
      <c r="B95" s="142"/>
      <c r="C95" s="142"/>
      <c r="D95" s="142"/>
      <c r="E95" s="142"/>
      <c r="F95" s="142"/>
    </row>
    <row r="96" spans="1:6" ht="15.75">
      <c r="A96" s="142"/>
      <c r="B96" s="142"/>
      <c r="C96" s="142"/>
      <c r="D96" s="142"/>
      <c r="E96" s="142"/>
      <c r="F96" s="142"/>
    </row>
  </sheetData>
  <sheetProtection/>
  <mergeCells count="2">
    <mergeCell ref="A1:H1"/>
    <mergeCell ref="B87:B8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A8" sqref="A8"/>
    </sheetView>
  </sheetViews>
  <sheetFormatPr defaultColWidth="9.00390625" defaultRowHeight="15.75"/>
  <cols>
    <col min="1" max="1" width="23.125" style="0" customWidth="1"/>
    <col min="2" max="2" width="15.875" style="0" customWidth="1"/>
    <col min="3" max="3" width="45.125" style="0" customWidth="1"/>
    <col min="4" max="4" width="13.50390625" style="0" customWidth="1"/>
    <col min="5" max="5" width="12.875" style="0" customWidth="1"/>
    <col min="6" max="6" width="20.50390625" style="0" customWidth="1"/>
  </cols>
  <sheetData>
    <row r="1" spans="1:6" ht="15.75" customHeight="1">
      <c r="A1" s="205" t="s">
        <v>141</v>
      </c>
      <c r="B1" s="205"/>
      <c r="C1" s="205"/>
      <c r="D1" s="205"/>
      <c r="E1" s="205"/>
      <c r="F1" s="205"/>
    </row>
    <row r="2" spans="1:6" ht="15.75">
      <c r="A2" s="77" t="s">
        <v>411</v>
      </c>
      <c r="B2" s="31"/>
      <c r="C2" s="59"/>
      <c r="D2" s="31"/>
      <c r="E2" s="59"/>
      <c r="F2" s="59"/>
    </row>
    <row r="3" spans="1:6" ht="31.5">
      <c r="A3" s="30" t="s">
        <v>267</v>
      </c>
      <c r="B3" s="30" t="s">
        <v>152</v>
      </c>
      <c r="C3" s="30" t="s">
        <v>285</v>
      </c>
      <c r="D3" s="30" t="s">
        <v>282</v>
      </c>
      <c r="E3" s="30" t="s">
        <v>283</v>
      </c>
      <c r="F3" s="30" t="s">
        <v>284</v>
      </c>
    </row>
    <row r="4" spans="1:6" ht="31.5">
      <c r="A4" s="3"/>
      <c r="B4" s="5" t="s">
        <v>412</v>
      </c>
      <c r="C4" s="5" t="s">
        <v>413</v>
      </c>
      <c r="D4" s="108">
        <v>0</v>
      </c>
      <c r="E4" s="108">
        <v>999852.5</v>
      </c>
      <c r="F4" s="109"/>
    </row>
    <row r="5" spans="1:6" ht="31.5">
      <c r="A5" s="3"/>
      <c r="B5" s="3"/>
      <c r="C5" s="5" t="s">
        <v>414</v>
      </c>
      <c r="D5" s="108">
        <v>4926421.555000001</v>
      </c>
      <c r="E5" s="108">
        <v>4926421.555000001</v>
      </c>
      <c r="F5" s="109"/>
    </row>
    <row r="6" spans="1:6" ht="32.25" customHeight="1">
      <c r="A6" s="3"/>
      <c r="B6" s="3"/>
      <c r="C6" s="5" t="s">
        <v>415</v>
      </c>
      <c r="D6" s="108">
        <v>0</v>
      </c>
      <c r="E6" s="108">
        <v>999892.29</v>
      </c>
      <c r="F6" s="109"/>
    </row>
    <row r="7" spans="1:6" ht="31.5">
      <c r="A7" s="3"/>
      <c r="B7" s="3"/>
      <c r="C7" s="5" t="s">
        <v>416</v>
      </c>
      <c r="D7" s="108">
        <v>0</v>
      </c>
      <c r="E7" s="108">
        <v>998635.97</v>
      </c>
      <c r="F7" s="8"/>
    </row>
    <row r="8" spans="1:6" ht="15.75">
      <c r="A8" s="238" t="s">
        <v>784</v>
      </c>
      <c r="B8" s="147" t="s">
        <v>688</v>
      </c>
      <c r="C8" s="147" t="s">
        <v>527</v>
      </c>
      <c r="D8" s="158">
        <v>20879</v>
      </c>
      <c r="E8" s="158"/>
      <c r="F8" s="110"/>
    </row>
    <row r="9" spans="1:6" ht="31.5">
      <c r="A9" s="163"/>
      <c r="B9" s="147" t="s">
        <v>685</v>
      </c>
      <c r="C9" s="147" t="s">
        <v>528</v>
      </c>
      <c r="D9" s="158">
        <v>21808</v>
      </c>
      <c r="E9" s="158"/>
      <c r="F9" s="110"/>
    </row>
    <row r="10" spans="1:6" ht="31.5">
      <c r="A10" s="163"/>
      <c r="B10" s="147" t="s">
        <v>685</v>
      </c>
      <c r="C10" s="147" t="s">
        <v>529</v>
      </c>
      <c r="D10" s="158">
        <v>23896</v>
      </c>
      <c r="E10" s="158"/>
      <c r="F10" s="110"/>
    </row>
    <row r="11" spans="1:6" ht="15.75">
      <c r="A11" s="77" t="s">
        <v>421</v>
      </c>
      <c r="B11" s="31"/>
      <c r="C11" s="59"/>
      <c r="D11" s="31"/>
      <c r="E11" s="59"/>
      <c r="F11" s="59"/>
    </row>
    <row r="12" spans="1:6" ht="15.75">
      <c r="A12" s="15"/>
      <c r="B12" s="15"/>
      <c r="C12" s="15"/>
      <c r="D12" s="15"/>
      <c r="E12" s="15"/>
      <c r="F12" s="15"/>
    </row>
    <row r="13" spans="1:6" ht="31.5">
      <c r="A13" s="30" t="s">
        <v>267</v>
      </c>
      <c r="B13" s="30" t="s">
        <v>152</v>
      </c>
      <c r="C13" s="30" t="s">
        <v>285</v>
      </c>
      <c r="D13" s="30" t="s">
        <v>282</v>
      </c>
      <c r="E13" s="30" t="s">
        <v>283</v>
      </c>
      <c r="F13" s="30" t="s">
        <v>284</v>
      </c>
    </row>
    <row r="14" spans="1:6" ht="15.75">
      <c r="A14" s="3" t="s">
        <v>417</v>
      </c>
      <c r="B14" s="3" t="s">
        <v>418</v>
      </c>
      <c r="C14" s="5" t="s">
        <v>419</v>
      </c>
      <c r="D14" s="108">
        <v>1413.97</v>
      </c>
      <c r="E14" s="108"/>
      <c r="F14" s="3"/>
    </row>
    <row r="15" spans="1:6" ht="15.75">
      <c r="A15" s="3"/>
      <c r="B15" s="3"/>
      <c r="C15" s="5" t="s">
        <v>420</v>
      </c>
      <c r="D15" s="108">
        <v>4500</v>
      </c>
      <c r="E15" s="108"/>
      <c r="F15" s="3"/>
    </row>
    <row r="16" spans="4:6" ht="15.75">
      <c r="D16" s="15"/>
      <c r="E16" s="22" t="s">
        <v>268</v>
      </c>
      <c r="F16" s="15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28">
      <selection activeCell="D8" sqref="D8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32.75390625" style="0" customWidth="1"/>
    <col min="4" max="4" width="22.00390625" style="0" customWidth="1"/>
    <col min="5" max="5" width="17.625" style="0" customWidth="1"/>
  </cols>
  <sheetData>
    <row r="1" spans="1:5" ht="20.25">
      <c r="A1" s="192" t="s">
        <v>142</v>
      </c>
      <c r="B1" s="192"/>
      <c r="C1" s="192"/>
      <c r="D1" s="192"/>
      <c r="E1" s="192"/>
    </row>
    <row r="3" spans="1:5" s="1" customFormat="1" ht="15.75">
      <c r="A3" s="45" t="s">
        <v>269</v>
      </c>
      <c r="B3" s="45" t="s">
        <v>270</v>
      </c>
      <c r="C3" s="45" t="s">
        <v>271</v>
      </c>
      <c r="D3" s="45" t="s">
        <v>272</v>
      </c>
      <c r="E3" s="45" t="s">
        <v>273</v>
      </c>
    </row>
    <row r="4" spans="1:5" ht="15.75">
      <c r="A4" s="29" t="s">
        <v>540</v>
      </c>
      <c r="B4" s="91" t="s">
        <v>541</v>
      </c>
      <c r="C4" s="91" t="s">
        <v>542</v>
      </c>
      <c r="D4" s="91" t="s">
        <v>543</v>
      </c>
      <c r="E4" s="91" t="s">
        <v>544</v>
      </c>
    </row>
    <row r="5" spans="1:5" ht="15.75">
      <c r="A5" s="29" t="s">
        <v>545</v>
      </c>
      <c r="B5" s="91" t="s">
        <v>541</v>
      </c>
      <c r="C5" s="91" t="s">
        <v>546</v>
      </c>
      <c r="D5" s="91" t="s">
        <v>547</v>
      </c>
      <c r="E5" s="91" t="s">
        <v>548</v>
      </c>
    </row>
    <row r="6" spans="1:5" ht="31.5">
      <c r="A6" s="29" t="s">
        <v>549</v>
      </c>
      <c r="B6" s="91" t="s">
        <v>541</v>
      </c>
      <c r="C6" s="96" t="s">
        <v>550</v>
      </c>
      <c r="D6" s="92" t="s">
        <v>551</v>
      </c>
      <c r="E6" s="92" t="s">
        <v>552</v>
      </c>
    </row>
    <row r="7" spans="1:5" ht="31.5">
      <c r="A7" s="29" t="s">
        <v>553</v>
      </c>
      <c r="B7" s="91" t="s">
        <v>541</v>
      </c>
      <c r="C7" s="96" t="s">
        <v>550</v>
      </c>
      <c r="D7" s="92" t="s">
        <v>551</v>
      </c>
      <c r="E7" s="92" t="s">
        <v>554</v>
      </c>
    </row>
    <row r="8" spans="1:5" ht="31.5">
      <c r="A8" s="29" t="s">
        <v>555</v>
      </c>
      <c r="B8" s="91" t="s">
        <v>541</v>
      </c>
      <c r="C8" s="96" t="s">
        <v>550</v>
      </c>
      <c r="D8" s="92" t="s">
        <v>551</v>
      </c>
      <c r="E8" s="92" t="s">
        <v>556</v>
      </c>
    </row>
    <row r="9" spans="1:5" ht="15.75">
      <c r="A9" s="46" t="s">
        <v>557</v>
      </c>
      <c r="B9" s="93" t="s">
        <v>558</v>
      </c>
      <c r="C9" s="93" t="s">
        <v>559</v>
      </c>
      <c r="D9" s="93" t="s">
        <v>560</v>
      </c>
      <c r="E9" s="93" t="s">
        <v>561</v>
      </c>
    </row>
    <row r="10" spans="1:5" ht="15.75">
      <c r="A10" s="46" t="s">
        <v>557</v>
      </c>
      <c r="B10" s="93" t="s">
        <v>562</v>
      </c>
      <c r="C10" s="93" t="s">
        <v>559</v>
      </c>
      <c r="D10" s="93" t="s">
        <v>560</v>
      </c>
      <c r="E10" s="93" t="s">
        <v>561</v>
      </c>
    </row>
    <row r="11" spans="1:5" ht="15.75">
      <c r="A11" s="46" t="s">
        <v>563</v>
      </c>
      <c r="B11" s="93" t="s">
        <v>564</v>
      </c>
      <c r="C11" s="93" t="s">
        <v>565</v>
      </c>
      <c r="D11" s="93" t="s">
        <v>547</v>
      </c>
      <c r="E11" s="93" t="s">
        <v>566</v>
      </c>
    </row>
    <row r="12" spans="1:5" ht="15.75">
      <c r="A12" s="46" t="s">
        <v>567</v>
      </c>
      <c r="B12" s="93" t="s">
        <v>558</v>
      </c>
      <c r="C12" s="93" t="s">
        <v>568</v>
      </c>
      <c r="D12" s="93" t="s">
        <v>569</v>
      </c>
      <c r="E12" s="93" t="s">
        <v>570</v>
      </c>
    </row>
    <row r="13" spans="1:5" ht="15.75">
      <c r="A13" s="46" t="s">
        <v>567</v>
      </c>
      <c r="B13" s="93" t="s">
        <v>564</v>
      </c>
      <c r="C13" s="93" t="s">
        <v>571</v>
      </c>
      <c r="D13" s="93" t="s">
        <v>572</v>
      </c>
      <c r="E13" s="93" t="s">
        <v>573</v>
      </c>
    </row>
    <row r="14" spans="1:5" ht="15.75">
      <c r="A14" s="46" t="s">
        <v>567</v>
      </c>
      <c r="B14" s="93" t="s">
        <v>564</v>
      </c>
      <c r="C14" s="93" t="s">
        <v>574</v>
      </c>
      <c r="D14" s="93" t="s">
        <v>575</v>
      </c>
      <c r="E14" s="93" t="s">
        <v>576</v>
      </c>
    </row>
    <row r="15" spans="1:5" ht="15.75">
      <c r="A15" s="46" t="s">
        <v>567</v>
      </c>
      <c r="B15" s="93" t="s">
        <v>564</v>
      </c>
      <c r="C15" s="93" t="s">
        <v>577</v>
      </c>
      <c r="D15" s="93" t="s">
        <v>569</v>
      </c>
      <c r="E15" s="93" t="s">
        <v>578</v>
      </c>
    </row>
    <row r="16" spans="1:5" ht="15.75">
      <c r="A16" s="46" t="s">
        <v>567</v>
      </c>
      <c r="B16" s="93" t="s">
        <v>564</v>
      </c>
      <c r="C16" s="93" t="s">
        <v>579</v>
      </c>
      <c r="D16" s="93" t="s">
        <v>569</v>
      </c>
      <c r="E16" s="93" t="s">
        <v>580</v>
      </c>
    </row>
    <row r="17" spans="1:5" ht="15.75">
      <c r="A17" s="46" t="s">
        <v>581</v>
      </c>
      <c r="B17" s="93" t="s">
        <v>564</v>
      </c>
      <c r="C17" s="93" t="s">
        <v>582</v>
      </c>
      <c r="D17" s="93" t="s">
        <v>583</v>
      </c>
      <c r="E17" s="93" t="s">
        <v>584</v>
      </c>
    </row>
    <row r="18" spans="1:5" ht="15.75">
      <c r="A18" s="46" t="s">
        <v>581</v>
      </c>
      <c r="B18" s="93" t="s">
        <v>585</v>
      </c>
      <c r="C18" s="93" t="s">
        <v>582</v>
      </c>
      <c r="D18" s="93" t="s">
        <v>583</v>
      </c>
      <c r="E18" s="93" t="s">
        <v>584</v>
      </c>
    </row>
    <row r="19" spans="1:5" ht="15.75">
      <c r="A19" s="46" t="s">
        <v>581</v>
      </c>
      <c r="B19" s="93" t="s">
        <v>586</v>
      </c>
      <c r="C19" s="93" t="s">
        <v>582</v>
      </c>
      <c r="D19" s="93" t="s">
        <v>583</v>
      </c>
      <c r="E19" s="93" t="s">
        <v>584</v>
      </c>
    </row>
    <row r="20" spans="1:5" ht="15.75">
      <c r="A20" s="46" t="s">
        <v>587</v>
      </c>
      <c r="B20" s="93" t="s">
        <v>586</v>
      </c>
      <c r="C20" s="93" t="s">
        <v>588</v>
      </c>
      <c r="D20" s="93" t="s">
        <v>547</v>
      </c>
      <c r="E20" s="93" t="s">
        <v>589</v>
      </c>
    </row>
    <row r="21" spans="1:5" ht="15.75">
      <c r="A21" s="46" t="s">
        <v>587</v>
      </c>
      <c r="B21" s="93" t="s">
        <v>590</v>
      </c>
      <c r="C21" s="93" t="s">
        <v>591</v>
      </c>
      <c r="D21" s="93" t="s">
        <v>547</v>
      </c>
      <c r="E21" s="93" t="s">
        <v>592</v>
      </c>
    </row>
    <row r="22" spans="1:5" ht="15.75">
      <c r="A22" s="46" t="s">
        <v>587</v>
      </c>
      <c r="B22" s="93" t="s">
        <v>586</v>
      </c>
      <c r="C22" s="91" t="s">
        <v>593</v>
      </c>
      <c r="D22" s="91" t="s">
        <v>547</v>
      </c>
      <c r="E22" s="91" t="s">
        <v>594</v>
      </c>
    </row>
    <row r="23" spans="1:5" ht="15.75">
      <c r="A23" s="46" t="s">
        <v>587</v>
      </c>
      <c r="B23" s="93" t="s">
        <v>586</v>
      </c>
      <c r="C23" s="91" t="s">
        <v>595</v>
      </c>
      <c r="D23" s="91" t="s">
        <v>547</v>
      </c>
      <c r="E23" s="91" t="s">
        <v>596</v>
      </c>
    </row>
    <row r="24" spans="1:5" ht="15.75">
      <c r="A24" s="46" t="s">
        <v>587</v>
      </c>
      <c r="B24" s="93" t="s">
        <v>585</v>
      </c>
      <c r="C24" s="91" t="s">
        <v>595</v>
      </c>
      <c r="D24" s="91" t="s">
        <v>547</v>
      </c>
      <c r="E24" s="91" t="s">
        <v>596</v>
      </c>
    </row>
    <row r="25" spans="1:5" ht="15.75">
      <c r="A25" s="60" t="s">
        <v>597</v>
      </c>
      <c r="B25" s="97" t="s">
        <v>598</v>
      </c>
      <c r="C25" s="94" t="s">
        <v>599</v>
      </c>
      <c r="D25" s="94" t="s">
        <v>600</v>
      </c>
      <c r="E25" s="94" t="s">
        <v>601</v>
      </c>
    </row>
    <row r="26" spans="1:5" ht="15.75">
      <c r="A26" s="90" t="s">
        <v>602</v>
      </c>
      <c r="B26" s="93" t="s">
        <v>562</v>
      </c>
      <c r="C26" s="95" t="s">
        <v>603</v>
      </c>
      <c r="D26" s="95" t="s">
        <v>547</v>
      </c>
      <c r="E26" s="95" t="s">
        <v>604</v>
      </c>
    </row>
    <row r="27" spans="1:5" ht="15.75">
      <c r="A27" s="90" t="s">
        <v>602</v>
      </c>
      <c r="B27" s="93" t="s">
        <v>590</v>
      </c>
      <c r="C27" s="95" t="s">
        <v>605</v>
      </c>
      <c r="D27" s="95" t="s">
        <v>606</v>
      </c>
      <c r="E27" s="95" t="s">
        <v>607</v>
      </c>
    </row>
    <row r="28" spans="1:5" ht="15.75">
      <c r="A28" s="90" t="s">
        <v>602</v>
      </c>
      <c r="B28" s="93" t="s">
        <v>585</v>
      </c>
      <c r="C28" s="95" t="s">
        <v>608</v>
      </c>
      <c r="D28" s="95" t="s">
        <v>560</v>
      </c>
      <c r="E28" s="95" t="s">
        <v>609</v>
      </c>
    </row>
    <row r="29" spans="1:5" ht="15.75">
      <c r="A29" s="90" t="s">
        <v>602</v>
      </c>
      <c r="B29" s="93" t="s">
        <v>558</v>
      </c>
      <c r="C29" s="95" t="s">
        <v>608</v>
      </c>
      <c r="D29" s="95" t="s">
        <v>560</v>
      </c>
      <c r="E29" s="95" t="s">
        <v>609</v>
      </c>
    </row>
    <row r="30" spans="1:5" ht="15.75">
      <c r="A30" s="90" t="s">
        <v>602</v>
      </c>
      <c r="B30" s="93" t="s">
        <v>562</v>
      </c>
      <c r="C30" s="95" t="s">
        <v>610</v>
      </c>
      <c r="D30" s="95" t="s">
        <v>547</v>
      </c>
      <c r="E30" s="95" t="s">
        <v>611</v>
      </c>
    </row>
    <row r="31" spans="1:5" ht="15.75">
      <c r="A31" s="90" t="s">
        <v>602</v>
      </c>
      <c r="B31" s="93" t="s">
        <v>564</v>
      </c>
      <c r="C31" s="95" t="s">
        <v>612</v>
      </c>
      <c r="D31" s="95" t="s">
        <v>543</v>
      </c>
      <c r="E31" s="95" t="s">
        <v>613</v>
      </c>
    </row>
    <row r="32" spans="1:5" ht="15.75">
      <c r="A32" s="90" t="s">
        <v>602</v>
      </c>
      <c r="B32" s="98" t="s">
        <v>585</v>
      </c>
      <c r="C32" s="95" t="s">
        <v>614</v>
      </c>
      <c r="D32" s="95" t="s">
        <v>615</v>
      </c>
      <c r="E32" s="95" t="s">
        <v>616</v>
      </c>
    </row>
    <row r="33" spans="1:5" ht="15.75">
      <c r="A33" s="90" t="s">
        <v>602</v>
      </c>
      <c r="B33" s="98" t="s">
        <v>590</v>
      </c>
      <c r="C33" s="95" t="s">
        <v>614</v>
      </c>
      <c r="D33" s="95" t="s">
        <v>615</v>
      </c>
      <c r="E33" s="95" t="s">
        <v>616</v>
      </c>
    </row>
    <row r="34" spans="1:5" ht="15.75">
      <c r="A34" s="90" t="s">
        <v>602</v>
      </c>
      <c r="B34" s="98" t="s">
        <v>564</v>
      </c>
      <c r="C34" s="95" t="s">
        <v>617</v>
      </c>
      <c r="D34" s="95" t="s">
        <v>547</v>
      </c>
      <c r="E34" s="95" t="s">
        <v>618</v>
      </c>
    </row>
    <row r="35" spans="1:5" ht="15.75">
      <c r="A35" s="90" t="s">
        <v>602</v>
      </c>
      <c r="B35" s="98" t="s">
        <v>586</v>
      </c>
      <c r="C35" s="95" t="s">
        <v>619</v>
      </c>
      <c r="D35" s="95" t="s">
        <v>547</v>
      </c>
      <c r="E35" s="95" t="s">
        <v>620</v>
      </c>
    </row>
    <row r="36" spans="1:5" ht="15.75">
      <c r="A36" s="90" t="s">
        <v>602</v>
      </c>
      <c r="B36" s="98" t="s">
        <v>564</v>
      </c>
      <c r="C36" s="95" t="s">
        <v>621</v>
      </c>
      <c r="D36" s="95" t="s">
        <v>560</v>
      </c>
      <c r="E36" s="95" t="s">
        <v>622</v>
      </c>
    </row>
    <row r="37" spans="1:5" ht="15.75">
      <c r="A37" s="90" t="s">
        <v>602</v>
      </c>
      <c r="B37" s="98" t="s">
        <v>562</v>
      </c>
      <c r="C37" s="95" t="s">
        <v>623</v>
      </c>
      <c r="D37" s="95" t="s">
        <v>547</v>
      </c>
      <c r="E37" s="95" t="s">
        <v>624</v>
      </c>
    </row>
    <row r="38" spans="1:5" ht="15.75">
      <c r="A38" s="90" t="s">
        <v>602</v>
      </c>
      <c r="B38" s="98" t="s">
        <v>590</v>
      </c>
      <c r="C38" s="95" t="s">
        <v>625</v>
      </c>
      <c r="D38" s="95" t="s">
        <v>626</v>
      </c>
      <c r="E38" s="95" t="s">
        <v>627</v>
      </c>
    </row>
    <row r="39" spans="1:5" ht="15.75">
      <c r="A39" s="90" t="s">
        <v>602</v>
      </c>
      <c r="B39" s="98" t="s">
        <v>564</v>
      </c>
      <c r="C39" s="95" t="s">
        <v>628</v>
      </c>
      <c r="D39" s="95" t="s">
        <v>547</v>
      </c>
      <c r="E39" s="95" t="s">
        <v>629</v>
      </c>
    </row>
    <row r="40" spans="1:5" ht="15.75">
      <c r="A40" s="90" t="s">
        <v>602</v>
      </c>
      <c r="B40" s="98" t="s">
        <v>562</v>
      </c>
      <c r="C40" s="95" t="s">
        <v>630</v>
      </c>
      <c r="D40" s="95" t="s">
        <v>583</v>
      </c>
      <c r="E40" s="95" t="s">
        <v>631</v>
      </c>
    </row>
    <row r="41" spans="1:5" ht="15.75">
      <c r="A41" s="90" t="s">
        <v>632</v>
      </c>
      <c r="B41" s="98" t="s">
        <v>562</v>
      </c>
      <c r="C41" s="95" t="s">
        <v>633</v>
      </c>
      <c r="D41" s="95" t="s">
        <v>634</v>
      </c>
      <c r="E41" s="95" t="s">
        <v>635</v>
      </c>
    </row>
    <row r="42" spans="1:5" ht="15.75">
      <c r="A42" s="90" t="s">
        <v>632</v>
      </c>
      <c r="B42" s="98" t="s">
        <v>562</v>
      </c>
      <c r="C42" s="95" t="s">
        <v>636</v>
      </c>
      <c r="D42" s="95" t="s">
        <v>637</v>
      </c>
      <c r="E42" s="95" t="s">
        <v>638</v>
      </c>
    </row>
    <row r="43" spans="1:5" ht="15.75">
      <c r="A43" s="90" t="s">
        <v>639</v>
      </c>
      <c r="B43" s="98" t="s">
        <v>598</v>
      </c>
      <c r="C43" s="95" t="s">
        <v>640</v>
      </c>
      <c r="D43" s="95" t="s">
        <v>560</v>
      </c>
      <c r="E43" s="95" t="s">
        <v>641</v>
      </c>
    </row>
    <row r="44" spans="1:5" ht="15.75">
      <c r="A44" s="90" t="s">
        <v>639</v>
      </c>
      <c r="B44" s="98" t="s">
        <v>585</v>
      </c>
      <c r="C44" s="95" t="s">
        <v>642</v>
      </c>
      <c r="D44" s="95" t="s">
        <v>547</v>
      </c>
      <c r="E44" s="95" t="s">
        <v>643</v>
      </c>
    </row>
    <row r="45" spans="1:5" ht="15.75">
      <c r="A45" s="90" t="s">
        <v>639</v>
      </c>
      <c r="B45" s="98" t="s">
        <v>558</v>
      </c>
      <c r="C45" s="95" t="s">
        <v>642</v>
      </c>
      <c r="D45" s="95" t="s">
        <v>547</v>
      </c>
      <c r="E45" s="95" t="s">
        <v>643</v>
      </c>
    </row>
    <row r="46" spans="1:5" ht="15.75">
      <c r="A46" s="90" t="s">
        <v>644</v>
      </c>
      <c r="B46" s="98" t="s">
        <v>558</v>
      </c>
      <c r="C46" s="95" t="s">
        <v>645</v>
      </c>
      <c r="D46" s="95" t="s">
        <v>646</v>
      </c>
      <c r="E46" s="95" t="s">
        <v>647</v>
      </c>
    </row>
    <row r="47" spans="1:5" ht="15.75">
      <c r="A47" s="90" t="s">
        <v>644</v>
      </c>
      <c r="B47" s="98" t="s">
        <v>585</v>
      </c>
      <c r="C47" s="95" t="s">
        <v>645</v>
      </c>
      <c r="D47" s="95" t="s">
        <v>646</v>
      </c>
      <c r="E47" s="95" t="s">
        <v>647</v>
      </c>
    </row>
    <row r="48" spans="1:5" ht="15.75">
      <c r="A48" s="90" t="s">
        <v>644</v>
      </c>
      <c r="B48" s="98" t="s">
        <v>585</v>
      </c>
      <c r="C48" s="95" t="s">
        <v>648</v>
      </c>
      <c r="D48" s="95" t="s">
        <v>649</v>
      </c>
      <c r="E48" s="95" t="s">
        <v>650</v>
      </c>
    </row>
    <row r="49" spans="1:5" ht="15.75">
      <c r="A49" s="90" t="s">
        <v>644</v>
      </c>
      <c r="B49" s="98" t="s">
        <v>558</v>
      </c>
      <c r="C49" s="95" t="s">
        <v>648</v>
      </c>
      <c r="D49" s="95" t="s">
        <v>649</v>
      </c>
      <c r="E49" s="95" t="s">
        <v>650</v>
      </c>
    </row>
    <row r="51" ht="15.75">
      <c r="D51" s="89" t="s">
        <v>274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G20" sqref="G20"/>
    </sheetView>
  </sheetViews>
  <sheetFormatPr defaultColWidth="9.00390625" defaultRowHeight="15.75"/>
  <cols>
    <col min="1" max="7" width="10.625" style="0" customWidth="1"/>
  </cols>
  <sheetData>
    <row r="1" spans="1:7" ht="20.25">
      <c r="A1" s="192" t="s">
        <v>29</v>
      </c>
      <c r="B1" s="193"/>
      <c r="C1" s="193"/>
      <c r="D1" s="193"/>
      <c r="E1" s="193"/>
      <c r="F1" s="193"/>
      <c r="G1" s="193"/>
    </row>
    <row r="2" spans="1:7" ht="15.75">
      <c r="A2" s="194"/>
      <c r="B2" s="194"/>
      <c r="C2" s="194"/>
      <c r="D2" s="194"/>
      <c r="E2" s="194"/>
      <c r="F2" s="194"/>
      <c r="G2" s="194"/>
    </row>
    <row r="3" spans="1:7" ht="15.75">
      <c r="A3" s="195" t="s">
        <v>154</v>
      </c>
      <c r="B3" s="195"/>
      <c r="C3" s="195"/>
      <c r="D3" s="195"/>
      <c r="E3" s="195"/>
      <c r="F3" s="195"/>
      <c r="G3" s="195"/>
    </row>
    <row r="4" spans="1:7" ht="15.75">
      <c r="A4" s="2" t="s">
        <v>138</v>
      </c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</row>
    <row r="5" spans="1:7" ht="15.75">
      <c r="A5" s="2">
        <v>1</v>
      </c>
      <c r="B5" s="70">
        <v>127</v>
      </c>
      <c r="C5" s="70">
        <v>1421</v>
      </c>
      <c r="D5" s="70">
        <v>2250</v>
      </c>
      <c r="E5" s="70">
        <v>3013</v>
      </c>
      <c r="F5" s="70">
        <v>3067</v>
      </c>
      <c r="G5" s="70">
        <v>3355</v>
      </c>
    </row>
    <row r="6" spans="1:7" ht="15.75">
      <c r="A6" s="2">
        <v>2</v>
      </c>
      <c r="B6" s="70">
        <v>2707</v>
      </c>
      <c r="C6" s="70">
        <v>2003</v>
      </c>
      <c r="D6" s="70">
        <v>1488</v>
      </c>
      <c r="E6" s="70">
        <v>1110</v>
      </c>
      <c r="F6" s="70">
        <v>1545</v>
      </c>
      <c r="G6" s="70">
        <v>1616</v>
      </c>
    </row>
    <row r="7" spans="1:7" ht="15.75">
      <c r="A7" s="2">
        <v>3</v>
      </c>
      <c r="B7" s="70">
        <v>118</v>
      </c>
      <c r="C7" s="70">
        <v>147</v>
      </c>
      <c r="D7" s="70">
        <v>131</v>
      </c>
      <c r="E7" s="70">
        <v>125</v>
      </c>
      <c r="F7" s="70">
        <v>133</v>
      </c>
      <c r="G7" s="70">
        <v>166</v>
      </c>
    </row>
    <row r="8" spans="1:7" ht="15.75">
      <c r="A8" s="2" t="s">
        <v>25</v>
      </c>
      <c r="B8" s="70">
        <v>2952</v>
      </c>
      <c r="C8" s="70">
        <v>3571</v>
      </c>
      <c r="D8" s="70">
        <v>3869</v>
      </c>
      <c r="E8" s="70">
        <v>4248</v>
      </c>
      <c r="F8" s="70">
        <v>4745</v>
      </c>
      <c r="G8" s="70">
        <v>5137</v>
      </c>
    </row>
    <row r="9" spans="1:7" ht="15.75">
      <c r="A9" s="195" t="s">
        <v>155</v>
      </c>
      <c r="B9" s="195"/>
      <c r="C9" s="195"/>
      <c r="D9" s="195"/>
      <c r="E9" s="195"/>
      <c r="F9" s="195"/>
      <c r="G9" s="195"/>
    </row>
    <row r="10" spans="1:7" ht="15.75">
      <c r="A10" s="2" t="s">
        <v>138</v>
      </c>
      <c r="B10" s="2">
        <v>2004</v>
      </c>
      <c r="C10" s="2">
        <v>2005</v>
      </c>
      <c r="D10" s="2">
        <v>2006</v>
      </c>
      <c r="E10" s="2">
        <v>2007</v>
      </c>
      <c r="F10" s="2">
        <v>2008</v>
      </c>
      <c r="G10" s="2">
        <v>2009</v>
      </c>
    </row>
    <row r="11" spans="1:7" ht="15.75">
      <c r="A11" s="2">
        <v>1</v>
      </c>
      <c r="B11" s="70">
        <v>1498</v>
      </c>
      <c r="C11" s="70">
        <v>1710</v>
      </c>
      <c r="D11" s="70">
        <v>1822</v>
      </c>
      <c r="E11" s="70">
        <v>1535</v>
      </c>
      <c r="F11" s="70">
        <v>1693</v>
      </c>
      <c r="G11" s="70">
        <v>1780</v>
      </c>
    </row>
    <row r="12" spans="1:7" ht="15.75">
      <c r="A12" s="2">
        <v>2</v>
      </c>
      <c r="B12" s="70">
        <v>1943</v>
      </c>
      <c r="C12" s="70">
        <v>1729</v>
      </c>
      <c r="D12" s="70">
        <v>1500</v>
      </c>
      <c r="E12" s="70">
        <v>1038</v>
      </c>
      <c r="F12" s="70">
        <v>685</v>
      </c>
      <c r="G12" s="70">
        <v>926</v>
      </c>
    </row>
    <row r="13" spans="1:7" ht="15.75">
      <c r="A13" s="2">
        <v>3</v>
      </c>
      <c r="B13" s="70">
        <v>441</v>
      </c>
      <c r="C13" s="70">
        <v>451</v>
      </c>
      <c r="D13" s="70">
        <v>495</v>
      </c>
      <c r="E13" s="70">
        <v>390</v>
      </c>
      <c r="F13" s="70">
        <v>323</v>
      </c>
      <c r="G13" s="70">
        <v>275</v>
      </c>
    </row>
    <row r="14" spans="1:7" ht="15.75">
      <c r="A14" s="2" t="s">
        <v>25</v>
      </c>
      <c r="B14" s="70">
        <v>3882</v>
      </c>
      <c r="C14" s="70">
        <v>3890</v>
      </c>
      <c r="D14" s="70">
        <v>3817</v>
      </c>
      <c r="E14" s="70">
        <v>2963</v>
      </c>
      <c r="F14" s="70">
        <v>2701</v>
      </c>
      <c r="G14" s="70">
        <v>2981</v>
      </c>
    </row>
    <row r="15" spans="1:7" ht="15.75">
      <c r="A15" s="72"/>
      <c r="B15" s="72"/>
      <c r="C15" s="72"/>
      <c r="D15" s="72"/>
      <c r="E15" s="72"/>
      <c r="F15" t="s">
        <v>157</v>
      </c>
      <c r="G15" s="72"/>
    </row>
    <row r="16" spans="1:7" ht="15.75">
      <c r="A16" t="s">
        <v>158</v>
      </c>
      <c r="E16" s="15"/>
      <c r="F16" s="15"/>
      <c r="G16" s="15"/>
    </row>
    <row r="17" spans="1:7" ht="15.75">
      <c r="A17" s="11"/>
      <c r="B17" s="11"/>
      <c r="C17" s="11"/>
      <c r="D17" s="11"/>
      <c r="E17" s="11"/>
      <c r="F17" s="11"/>
      <c r="G17" s="11"/>
    </row>
  </sheetData>
  <sheetProtection/>
  <mergeCells count="4">
    <mergeCell ref="A1:G1"/>
    <mergeCell ref="A2:G2"/>
    <mergeCell ref="A3:G3"/>
    <mergeCell ref="A9:G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B8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5.75"/>
  <sheetData>
    <row r="3" ht="15.75">
      <c r="B3" t="s">
        <v>422</v>
      </c>
    </row>
    <row r="4" ht="15.75">
      <c r="B4" t="s">
        <v>423</v>
      </c>
    </row>
    <row r="5" ht="15.75">
      <c r="B5" t="s">
        <v>424</v>
      </c>
    </row>
    <row r="6" ht="15.75">
      <c r="B6" t="s">
        <v>425</v>
      </c>
    </row>
    <row r="7" ht="15.75">
      <c r="B7" t="s">
        <v>426</v>
      </c>
    </row>
    <row r="8" ht="15.75">
      <c r="B8" t="s">
        <v>781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">
      <selection activeCell="I10" sqref="I10"/>
    </sheetView>
  </sheetViews>
  <sheetFormatPr defaultColWidth="9.00390625" defaultRowHeight="15.75"/>
  <cols>
    <col min="1" max="1" width="29.875" style="0" customWidth="1"/>
    <col min="2" max="7" width="10.625" style="0" customWidth="1"/>
  </cols>
  <sheetData>
    <row r="1" spans="1:7" ht="48" customHeight="1">
      <c r="A1" s="198" t="s">
        <v>666</v>
      </c>
      <c r="B1" s="198"/>
      <c r="C1" s="198"/>
      <c r="D1" s="198"/>
      <c r="E1" s="198"/>
      <c r="F1" s="198"/>
      <c r="G1" s="198"/>
    </row>
    <row r="2" spans="1:7" ht="15.75">
      <c r="A2" s="15"/>
      <c r="B2" s="22"/>
      <c r="C2" s="15"/>
      <c r="D2" s="15"/>
      <c r="E2" s="15"/>
      <c r="F2" s="15"/>
      <c r="G2" s="27"/>
    </row>
    <row r="3" spans="1:7" ht="31.5" customHeight="1">
      <c r="A3" s="199" t="s">
        <v>152</v>
      </c>
      <c r="B3" s="201" t="s">
        <v>160</v>
      </c>
      <c r="C3" s="196" t="s">
        <v>154</v>
      </c>
      <c r="D3" s="197"/>
      <c r="E3" s="196" t="s">
        <v>155</v>
      </c>
      <c r="F3" s="197"/>
      <c r="G3" s="203" t="s">
        <v>156</v>
      </c>
    </row>
    <row r="4" spans="1:7" ht="15.75" customHeight="1">
      <c r="A4" s="200"/>
      <c r="B4" s="202"/>
      <c r="C4" s="2" t="s">
        <v>21</v>
      </c>
      <c r="D4" s="2" t="s">
        <v>22</v>
      </c>
      <c r="E4" s="2" t="s">
        <v>21</v>
      </c>
      <c r="F4" s="2" t="s">
        <v>22</v>
      </c>
      <c r="G4" s="204"/>
    </row>
    <row r="5" spans="1:7" ht="15.75">
      <c r="A5" s="140" t="s">
        <v>319</v>
      </c>
      <c r="B5" s="2">
        <v>1</v>
      </c>
      <c r="C5" s="112">
        <v>121</v>
      </c>
      <c r="D5" s="70">
        <v>0</v>
      </c>
      <c r="E5" s="111">
        <v>223</v>
      </c>
      <c r="F5" s="70">
        <v>0</v>
      </c>
      <c r="G5" s="106">
        <f aca="true" t="shared" si="0" ref="G5:G11">SUM(C5:F5)</f>
        <v>344</v>
      </c>
    </row>
    <row r="6" spans="1:7" ht="15.75">
      <c r="A6" s="71"/>
      <c r="B6" s="2">
        <v>2</v>
      </c>
      <c r="C6" s="112">
        <v>47</v>
      </c>
      <c r="D6" s="70">
        <v>0</v>
      </c>
      <c r="E6" s="111">
        <v>246</v>
      </c>
      <c r="F6" s="112">
        <v>1</v>
      </c>
      <c r="G6" s="106">
        <f t="shared" si="0"/>
        <v>294</v>
      </c>
    </row>
    <row r="7" spans="1:7" ht="15.75">
      <c r="A7" s="71"/>
      <c r="B7" s="2">
        <v>3</v>
      </c>
      <c r="C7" s="112">
        <v>2</v>
      </c>
      <c r="D7" s="112">
        <v>0</v>
      </c>
      <c r="E7" s="111">
        <v>22</v>
      </c>
      <c r="F7" s="111">
        <v>4</v>
      </c>
      <c r="G7" s="106">
        <f t="shared" si="0"/>
        <v>28</v>
      </c>
    </row>
    <row r="8" spans="1:7" ht="15.75">
      <c r="A8" s="69"/>
      <c r="B8" s="130" t="s">
        <v>25</v>
      </c>
      <c r="C8" s="113">
        <f>SUM(C5:C7)</f>
        <v>170</v>
      </c>
      <c r="D8" s="114">
        <v>0</v>
      </c>
      <c r="E8" s="113">
        <f>SUM(E5:E7)</f>
        <v>491</v>
      </c>
      <c r="F8" s="113">
        <v>4</v>
      </c>
      <c r="G8" s="115">
        <f t="shared" si="0"/>
        <v>665</v>
      </c>
    </row>
    <row r="9" spans="1:7" ht="15.75">
      <c r="A9" s="69" t="s">
        <v>312</v>
      </c>
      <c r="B9" s="2">
        <v>1</v>
      </c>
      <c r="C9" s="70">
        <v>180</v>
      </c>
      <c r="D9" s="70">
        <v>0</v>
      </c>
      <c r="E9" s="111">
        <v>50</v>
      </c>
      <c r="F9" s="70">
        <v>0</v>
      </c>
      <c r="G9" s="106">
        <f t="shared" si="0"/>
        <v>230</v>
      </c>
    </row>
    <row r="10" spans="1:7" ht="15.75">
      <c r="A10" s="71"/>
      <c r="B10" s="2">
        <v>2</v>
      </c>
      <c r="C10" s="70">
        <v>24</v>
      </c>
      <c r="D10" s="70">
        <v>0</v>
      </c>
      <c r="E10" s="70">
        <v>0</v>
      </c>
      <c r="F10" s="70">
        <v>0</v>
      </c>
      <c r="G10" s="106">
        <f t="shared" si="0"/>
        <v>24</v>
      </c>
    </row>
    <row r="11" spans="1:7" ht="15.75">
      <c r="A11" s="71"/>
      <c r="B11" s="2">
        <v>3</v>
      </c>
      <c r="C11" s="112">
        <v>6</v>
      </c>
      <c r="D11" s="70">
        <v>0</v>
      </c>
      <c r="E11" s="111">
        <v>1</v>
      </c>
      <c r="F11" s="70">
        <v>1</v>
      </c>
      <c r="G11" s="106">
        <f t="shared" si="0"/>
        <v>8</v>
      </c>
    </row>
    <row r="12" spans="1:7" ht="15.75">
      <c r="A12" s="71"/>
      <c r="B12" s="2" t="s">
        <v>28</v>
      </c>
      <c r="C12" s="112">
        <v>179</v>
      </c>
      <c r="D12" s="70">
        <v>0</v>
      </c>
      <c r="E12" s="70">
        <v>0</v>
      </c>
      <c r="F12" s="70">
        <v>0</v>
      </c>
      <c r="G12" s="3">
        <v>187</v>
      </c>
    </row>
    <row r="13" spans="1:7" ht="15.75">
      <c r="A13" s="69"/>
      <c r="B13" s="130" t="s">
        <v>25</v>
      </c>
      <c r="C13" s="113">
        <f>SUM(C9:C12)</f>
        <v>389</v>
      </c>
      <c r="D13" s="114">
        <v>0</v>
      </c>
      <c r="E13" s="113">
        <f>SUM(E9:E12)</f>
        <v>51</v>
      </c>
      <c r="F13" s="114">
        <f>SUM(F9:F12)</f>
        <v>1</v>
      </c>
      <c r="G13" s="115">
        <f aca="true" t="shared" si="1" ref="G13:G27">SUM(C13:F13)</f>
        <v>441</v>
      </c>
    </row>
    <row r="14" spans="1:7" ht="15.75">
      <c r="A14" s="140" t="s">
        <v>305</v>
      </c>
      <c r="B14" s="2">
        <v>1</v>
      </c>
      <c r="C14" s="112">
        <v>253</v>
      </c>
      <c r="D14" s="70">
        <v>0</v>
      </c>
      <c r="E14" s="111">
        <v>188</v>
      </c>
      <c r="F14" s="70">
        <v>0</v>
      </c>
      <c r="G14" s="106">
        <f t="shared" si="1"/>
        <v>441</v>
      </c>
    </row>
    <row r="15" spans="1:7" ht="15.75">
      <c r="A15" s="71"/>
      <c r="B15" s="2">
        <v>2</v>
      </c>
      <c r="C15" s="112">
        <v>14</v>
      </c>
      <c r="D15" s="70">
        <v>0</v>
      </c>
      <c r="E15" s="70">
        <v>4</v>
      </c>
      <c r="F15" s="70">
        <v>0</v>
      </c>
      <c r="G15" s="3">
        <f t="shared" si="1"/>
        <v>18</v>
      </c>
    </row>
    <row r="16" spans="1:7" ht="15.75">
      <c r="A16" s="71"/>
      <c r="B16" s="2">
        <v>3</v>
      </c>
      <c r="C16" s="70">
        <v>6</v>
      </c>
      <c r="D16" s="70">
        <v>0</v>
      </c>
      <c r="E16" s="111">
        <v>7</v>
      </c>
      <c r="F16" s="70">
        <v>0</v>
      </c>
      <c r="G16" s="3">
        <f t="shared" si="1"/>
        <v>13</v>
      </c>
    </row>
    <row r="17" spans="1:7" ht="15.75">
      <c r="A17" s="71"/>
      <c r="B17" s="2" t="s">
        <v>28</v>
      </c>
      <c r="C17" s="111">
        <f>SUM(C14:C16)</f>
        <v>273</v>
      </c>
      <c r="D17" s="70">
        <v>0</v>
      </c>
      <c r="E17" s="111">
        <v>8</v>
      </c>
      <c r="F17" s="70">
        <v>0</v>
      </c>
      <c r="G17" s="3">
        <f t="shared" si="1"/>
        <v>281</v>
      </c>
    </row>
    <row r="18" spans="1:7" ht="15.75">
      <c r="A18" s="69"/>
      <c r="B18" s="130" t="s">
        <v>25</v>
      </c>
      <c r="C18" s="113">
        <v>384</v>
      </c>
      <c r="D18" s="114">
        <f>SUM(D17)</f>
        <v>0</v>
      </c>
      <c r="E18" s="113">
        <f>SUM(E14:E17)</f>
        <v>207</v>
      </c>
      <c r="F18" s="114">
        <f>SUM(F14:F17)</f>
        <v>0</v>
      </c>
      <c r="G18" s="115">
        <f t="shared" si="1"/>
        <v>591</v>
      </c>
    </row>
    <row r="19" spans="1:7" ht="15.75">
      <c r="A19" s="140" t="s">
        <v>322</v>
      </c>
      <c r="B19" s="2">
        <v>1</v>
      </c>
      <c r="C19" s="112">
        <v>256</v>
      </c>
      <c r="D19" s="70">
        <v>0</v>
      </c>
      <c r="E19" s="111">
        <v>0</v>
      </c>
      <c r="F19" s="70">
        <v>0</v>
      </c>
      <c r="G19" s="78">
        <f t="shared" si="1"/>
        <v>256</v>
      </c>
    </row>
    <row r="20" spans="1:7" ht="15.75">
      <c r="A20" s="71"/>
      <c r="B20" s="2">
        <v>3</v>
      </c>
      <c r="C20" s="111">
        <v>5</v>
      </c>
      <c r="D20" s="70">
        <v>0</v>
      </c>
      <c r="E20" s="111">
        <v>9</v>
      </c>
      <c r="F20" s="70">
        <v>0</v>
      </c>
      <c r="G20" s="106">
        <f t="shared" si="1"/>
        <v>14</v>
      </c>
    </row>
    <row r="21" spans="1:7" ht="15.75">
      <c r="A21" s="71"/>
      <c r="B21" s="2" t="s">
        <v>28</v>
      </c>
      <c r="C21" s="111">
        <v>219</v>
      </c>
      <c r="D21" s="70">
        <v>0</v>
      </c>
      <c r="E21" s="111">
        <v>26</v>
      </c>
      <c r="F21" s="70">
        <v>0</v>
      </c>
      <c r="G21" s="106">
        <f t="shared" si="1"/>
        <v>245</v>
      </c>
    </row>
    <row r="22" spans="1:7" ht="15.75">
      <c r="A22" s="69"/>
      <c r="B22" s="130" t="s">
        <v>25</v>
      </c>
      <c r="C22" s="113">
        <f>SUM(C19:C21)</f>
        <v>480</v>
      </c>
      <c r="D22" s="114">
        <f>SUM(D19:D21)</f>
        <v>0</v>
      </c>
      <c r="E22" s="113">
        <f>SUM(E19:E21)</f>
        <v>35</v>
      </c>
      <c r="F22" s="114">
        <f>SUM(F19:F21)</f>
        <v>0</v>
      </c>
      <c r="G22" s="115">
        <f t="shared" si="1"/>
        <v>515</v>
      </c>
    </row>
    <row r="23" spans="1:7" ht="15.75">
      <c r="A23" s="140" t="s">
        <v>317</v>
      </c>
      <c r="B23" s="2">
        <v>1</v>
      </c>
      <c r="C23" s="111">
        <v>24</v>
      </c>
      <c r="D23" s="111">
        <v>1</v>
      </c>
      <c r="E23" s="111">
        <v>45</v>
      </c>
      <c r="F23" s="111">
        <v>3</v>
      </c>
      <c r="G23" s="106">
        <f t="shared" si="1"/>
        <v>73</v>
      </c>
    </row>
    <row r="24" spans="1:7" ht="15.75">
      <c r="A24" s="71"/>
      <c r="B24" s="2">
        <v>2</v>
      </c>
      <c r="C24" s="111">
        <v>15</v>
      </c>
      <c r="D24" s="112">
        <v>0</v>
      </c>
      <c r="E24" s="111">
        <v>0</v>
      </c>
      <c r="F24" s="111">
        <v>0</v>
      </c>
      <c r="G24" s="106">
        <f t="shared" si="1"/>
        <v>15</v>
      </c>
    </row>
    <row r="25" spans="1:7" ht="15.75">
      <c r="A25" s="71"/>
      <c r="B25" s="2">
        <v>3</v>
      </c>
      <c r="C25" s="70">
        <v>4</v>
      </c>
      <c r="D25" s="112">
        <v>0</v>
      </c>
      <c r="E25" s="111">
        <v>3</v>
      </c>
      <c r="F25" s="111">
        <v>1</v>
      </c>
      <c r="G25" s="106">
        <f t="shared" si="1"/>
        <v>8</v>
      </c>
    </row>
    <row r="26" spans="1:7" ht="15.75">
      <c r="A26" s="71"/>
      <c r="B26" s="2" t="s">
        <v>28</v>
      </c>
      <c r="C26" s="111">
        <v>9</v>
      </c>
      <c r="D26" s="112">
        <v>1</v>
      </c>
      <c r="E26" s="111">
        <v>0</v>
      </c>
      <c r="F26" s="111">
        <v>0</v>
      </c>
      <c r="G26" s="106">
        <f t="shared" si="1"/>
        <v>10</v>
      </c>
    </row>
    <row r="27" spans="1:7" ht="15.75">
      <c r="A27" s="3"/>
      <c r="B27" s="130" t="s">
        <v>25</v>
      </c>
      <c r="C27" s="113">
        <f>SUM(C23:C26)</f>
        <v>52</v>
      </c>
      <c r="D27" s="113">
        <f>SUM(D23:D26)</f>
        <v>2</v>
      </c>
      <c r="E27" s="113">
        <f>SUM(E23:E26)</f>
        <v>48</v>
      </c>
      <c r="F27" s="113">
        <f>SUM(F23:F26)</f>
        <v>4</v>
      </c>
      <c r="G27" s="115">
        <f t="shared" si="1"/>
        <v>106</v>
      </c>
    </row>
    <row r="28" spans="1:6" ht="15.75">
      <c r="A28" s="15"/>
      <c r="B28" s="15"/>
      <c r="C28" s="11"/>
      <c r="D28" s="11"/>
      <c r="E28" s="11"/>
      <c r="F28" s="11" t="s">
        <v>157</v>
      </c>
    </row>
    <row r="30" ht="15.75">
      <c r="A30" t="s">
        <v>158</v>
      </c>
    </row>
    <row r="32" ht="15.75">
      <c r="A32" s="107" t="s">
        <v>653</v>
      </c>
    </row>
    <row r="46" spans="1:7" ht="15.75">
      <c r="A46" s="15"/>
      <c r="B46" s="15"/>
      <c r="C46" s="11"/>
      <c r="D46" s="11"/>
      <c r="E46" s="11"/>
      <c r="F46" s="11"/>
      <c r="G46" s="11"/>
    </row>
  </sheetData>
  <sheetProtection/>
  <mergeCells count="6">
    <mergeCell ref="C3:D3"/>
    <mergeCell ref="E3:F3"/>
    <mergeCell ref="A1:G1"/>
    <mergeCell ref="A3:A4"/>
    <mergeCell ref="B3:B4"/>
    <mergeCell ref="G3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75" zoomScaleSheetLayoutView="75" zoomScalePageLayoutView="0" workbookViewId="0" topLeftCell="A37">
      <selection activeCell="L56" sqref="L56"/>
    </sheetView>
  </sheetViews>
  <sheetFormatPr defaultColWidth="9.00390625" defaultRowHeight="15.75"/>
  <cols>
    <col min="1" max="1" width="27.625" style="0" customWidth="1"/>
    <col min="2" max="10" width="10.625" style="0" customWidth="1"/>
  </cols>
  <sheetData>
    <row r="1" spans="1:10" ht="19.5" customHeight="1">
      <c r="A1" s="205" t="s">
        <v>62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9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1" ht="15.75">
      <c r="A4" s="207" t="s">
        <v>154</v>
      </c>
      <c r="B4" s="207"/>
      <c r="C4" s="207"/>
      <c r="D4" s="207"/>
      <c r="E4" s="207"/>
      <c r="F4" s="207"/>
      <c r="G4" s="207"/>
      <c r="H4" s="207"/>
      <c r="I4" s="207"/>
      <c r="J4" s="207"/>
      <c r="K4" s="23"/>
    </row>
    <row r="5" spans="1:10" ht="30">
      <c r="A5" s="51" t="s">
        <v>161</v>
      </c>
      <c r="B5" s="51" t="s">
        <v>162</v>
      </c>
      <c r="C5" s="51" t="s">
        <v>163</v>
      </c>
      <c r="D5" s="52" t="s">
        <v>164</v>
      </c>
      <c r="E5" s="52" t="s">
        <v>165</v>
      </c>
      <c r="F5" s="52" t="s">
        <v>166</v>
      </c>
      <c r="G5" s="51" t="s">
        <v>167</v>
      </c>
      <c r="H5" s="51" t="s">
        <v>168</v>
      </c>
      <c r="I5" s="51" t="s">
        <v>169</v>
      </c>
      <c r="J5" s="51" t="s">
        <v>170</v>
      </c>
    </row>
    <row r="6" spans="1:10" ht="30">
      <c r="A6" s="50" t="s">
        <v>66</v>
      </c>
      <c r="B6" s="116">
        <v>711</v>
      </c>
      <c r="C6" s="63">
        <v>1670</v>
      </c>
      <c r="D6" s="63">
        <v>1510</v>
      </c>
      <c r="E6" s="63">
        <v>1119</v>
      </c>
      <c r="F6" s="63">
        <v>646</v>
      </c>
      <c r="G6" s="117">
        <f>C6/B6</f>
        <v>2.3488045007032348</v>
      </c>
      <c r="H6" s="117">
        <f>E6/D6</f>
        <v>0.7410596026490066</v>
      </c>
      <c r="I6" s="117">
        <f>F6/E6</f>
        <v>0.5773011617515639</v>
      </c>
      <c r="J6" s="118">
        <f>F6/B6</f>
        <v>0.9085794655414908</v>
      </c>
    </row>
    <row r="7" spans="1:10" ht="15.75">
      <c r="A7" s="50" t="s">
        <v>67</v>
      </c>
      <c r="B7" s="116">
        <v>475</v>
      </c>
      <c r="C7" s="63">
        <v>517</v>
      </c>
      <c r="D7" s="63">
        <v>443.5</v>
      </c>
      <c r="E7" s="63">
        <v>460.5</v>
      </c>
      <c r="F7" s="63">
        <v>226.5</v>
      </c>
      <c r="G7" s="117">
        <f>C7/B7</f>
        <v>1.088421052631579</v>
      </c>
      <c r="H7" s="117">
        <f>E7/D7</f>
        <v>1.0383314543404736</v>
      </c>
      <c r="I7" s="117">
        <f>F7/E7</f>
        <v>0.49185667752442996</v>
      </c>
      <c r="J7" s="118">
        <f>F7/B7</f>
        <v>0.4768421052631579</v>
      </c>
    </row>
    <row r="8" spans="1:10" ht="15.75">
      <c r="A8" s="50" t="s">
        <v>68</v>
      </c>
      <c r="B8" s="116"/>
      <c r="C8" s="63">
        <v>0</v>
      </c>
      <c r="D8" s="63">
        <v>0</v>
      </c>
      <c r="E8" s="63">
        <v>0</v>
      </c>
      <c r="F8" s="63">
        <v>0</v>
      </c>
      <c r="G8" s="117"/>
      <c r="H8" s="117"/>
      <c r="I8" s="117"/>
      <c r="J8" s="118"/>
    </row>
    <row r="9" spans="1:10" ht="15.75">
      <c r="A9" s="50" t="s">
        <v>69</v>
      </c>
      <c r="B9" s="116">
        <v>260</v>
      </c>
      <c r="C9" s="63">
        <v>1021</v>
      </c>
      <c r="D9" s="63">
        <v>854.5</v>
      </c>
      <c r="E9" s="63">
        <v>286.5</v>
      </c>
      <c r="F9" s="63">
        <v>174.5</v>
      </c>
      <c r="G9" s="117">
        <f>C9/B9</f>
        <v>3.9269230769230767</v>
      </c>
      <c r="H9" s="117">
        <f>E9/D9</f>
        <v>0.3352837916910474</v>
      </c>
      <c r="I9" s="117">
        <f>F9/E9</f>
        <v>0.6090750436300174</v>
      </c>
      <c r="J9" s="118">
        <f>F9/B9</f>
        <v>0.6711538461538461</v>
      </c>
    </row>
    <row r="10" spans="1:10" ht="15.75">
      <c r="A10" s="50" t="s">
        <v>70</v>
      </c>
      <c r="B10" s="62"/>
      <c r="C10" s="63">
        <v>0</v>
      </c>
      <c r="D10" s="63">
        <v>0</v>
      </c>
      <c r="E10" s="63">
        <v>0</v>
      </c>
      <c r="F10" s="63">
        <v>0</v>
      </c>
      <c r="G10" s="119"/>
      <c r="H10" s="117"/>
      <c r="I10" s="117"/>
      <c r="J10" s="118"/>
    </row>
    <row r="11" spans="1:10" ht="15.75">
      <c r="A11" s="50" t="s">
        <v>71</v>
      </c>
      <c r="B11" s="62"/>
      <c r="C11" s="63">
        <v>0</v>
      </c>
      <c r="D11" s="63">
        <v>0</v>
      </c>
      <c r="E11" s="63">
        <v>0</v>
      </c>
      <c r="F11" s="63">
        <v>0</v>
      </c>
      <c r="G11" s="119"/>
      <c r="H11" s="117"/>
      <c r="I11" s="117"/>
      <c r="J11" s="118"/>
    </row>
    <row r="12" spans="1:10" ht="15.75">
      <c r="A12" s="50" t="s">
        <v>72</v>
      </c>
      <c r="B12" s="62">
        <v>300</v>
      </c>
      <c r="C12" s="63">
        <v>1541</v>
      </c>
      <c r="D12" s="63">
        <v>1338</v>
      </c>
      <c r="E12" s="63">
        <v>427</v>
      </c>
      <c r="F12" s="63">
        <v>308</v>
      </c>
      <c r="G12" s="117">
        <f>C12/B12</f>
        <v>5.136666666666667</v>
      </c>
      <c r="H12" s="117">
        <f>E12/D12</f>
        <v>0.31913303437967117</v>
      </c>
      <c r="I12" s="117">
        <f>F12/E12</f>
        <v>0.7213114754098361</v>
      </c>
      <c r="J12" s="118">
        <f>F12/B12</f>
        <v>1.0266666666666666</v>
      </c>
    </row>
    <row r="13" spans="1:10" ht="15.75">
      <c r="A13" s="50" t="s">
        <v>73</v>
      </c>
      <c r="B13" s="62"/>
      <c r="C13" s="63">
        <v>0</v>
      </c>
      <c r="D13" s="63">
        <v>0</v>
      </c>
      <c r="E13" s="63">
        <v>0</v>
      </c>
      <c r="F13" s="63">
        <v>0</v>
      </c>
      <c r="G13" s="119"/>
      <c r="H13" s="117"/>
      <c r="I13" s="117"/>
      <c r="J13" s="118"/>
    </row>
    <row r="14" spans="1:10" ht="15.75">
      <c r="A14" s="50" t="s">
        <v>74</v>
      </c>
      <c r="B14" s="62"/>
      <c r="C14" s="63">
        <v>0</v>
      </c>
      <c r="D14" s="63">
        <v>0</v>
      </c>
      <c r="E14" s="63">
        <v>0</v>
      </c>
      <c r="F14" s="63">
        <v>0</v>
      </c>
      <c r="G14" s="119"/>
      <c r="H14" s="117"/>
      <c r="I14" s="117"/>
      <c r="J14" s="118"/>
    </row>
    <row r="15" spans="1:10" ht="15.75">
      <c r="A15" s="50" t="s">
        <v>75</v>
      </c>
      <c r="B15" s="61"/>
      <c r="C15" s="66">
        <v>0</v>
      </c>
      <c r="D15" s="63">
        <v>0</v>
      </c>
      <c r="E15" s="63">
        <v>0</v>
      </c>
      <c r="F15" s="63">
        <v>0</v>
      </c>
      <c r="G15" s="120"/>
      <c r="H15" s="117"/>
      <c r="I15" s="117"/>
      <c r="J15" s="118"/>
    </row>
    <row r="16" spans="1:10" ht="15.75">
      <c r="A16" s="50" t="s">
        <v>76</v>
      </c>
      <c r="B16" s="62"/>
      <c r="C16" s="63">
        <v>0</v>
      </c>
      <c r="D16" s="63">
        <v>0</v>
      </c>
      <c r="E16" s="63">
        <v>0</v>
      </c>
      <c r="F16" s="63">
        <v>0</v>
      </c>
      <c r="G16" s="119"/>
      <c r="H16" s="117"/>
      <c r="I16" s="117"/>
      <c r="J16" s="118"/>
    </row>
    <row r="17" spans="1:10" ht="30">
      <c r="A17" s="50" t="s">
        <v>77</v>
      </c>
      <c r="B17" s="62"/>
      <c r="C17" s="63">
        <v>0</v>
      </c>
      <c r="D17" s="63">
        <v>0</v>
      </c>
      <c r="E17" s="63">
        <v>0</v>
      </c>
      <c r="F17" s="63">
        <v>0</v>
      </c>
      <c r="G17" s="119"/>
      <c r="H17" s="117"/>
      <c r="I17" s="117"/>
      <c r="J17" s="118"/>
    </row>
    <row r="18" spans="1:10" ht="15.75">
      <c r="A18" s="50" t="s">
        <v>78</v>
      </c>
      <c r="B18" s="62"/>
      <c r="C18" s="63">
        <v>0</v>
      </c>
      <c r="D18" s="63">
        <v>0</v>
      </c>
      <c r="E18" s="63">
        <v>0</v>
      </c>
      <c r="F18" s="63">
        <v>0</v>
      </c>
      <c r="G18" s="119"/>
      <c r="H18" s="117"/>
      <c r="I18" s="117"/>
      <c r="J18" s="118"/>
    </row>
    <row r="19" spans="1:10" ht="15.75">
      <c r="A19" s="50" t="s">
        <v>79</v>
      </c>
      <c r="B19" s="62"/>
      <c r="C19" s="63">
        <v>0</v>
      </c>
      <c r="D19" s="63">
        <v>0</v>
      </c>
      <c r="E19" s="63">
        <v>0</v>
      </c>
      <c r="F19" s="63">
        <v>0</v>
      </c>
      <c r="G19" s="119"/>
      <c r="H19" s="117"/>
      <c r="I19" s="117"/>
      <c r="J19" s="118"/>
    </row>
    <row r="20" spans="1:10" ht="15.75">
      <c r="A20" s="50" t="s">
        <v>80</v>
      </c>
      <c r="B20" s="62"/>
      <c r="C20" s="63">
        <v>0</v>
      </c>
      <c r="D20" s="63">
        <v>0</v>
      </c>
      <c r="E20" s="63">
        <v>0</v>
      </c>
      <c r="F20" s="63">
        <v>0</v>
      </c>
      <c r="G20" s="119"/>
      <c r="H20" s="117"/>
      <c r="I20" s="117"/>
      <c r="J20" s="118"/>
    </row>
    <row r="21" spans="1:10" ht="15.75">
      <c r="A21" s="50" t="s">
        <v>81</v>
      </c>
      <c r="B21" s="62"/>
      <c r="C21" s="63">
        <v>0</v>
      </c>
      <c r="D21" s="63">
        <v>0</v>
      </c>
      <c r="E21" s="63">
        <v>0</v>
      </c>
      <c r="F21" s="63">
        <v>0</v>
      </c>
      <c r="G21" s="119"/>
      <c r="H21" s="117"/>
      <c r="I21" s="117"/>
      <c r="J21" s="118"/>
    </row>
    <row r="22" spans="1:10" ht="15.75">
      <c r="A22" s="50" t="s">
        <v>82</v>
      </c>
      <c r="B22" s="62"/>
      <c r="C22" s="63">
        <v>0</v>
      </c>
      <c r="D22" s="63">
        <v>0</v>
      </c>
      <c r="E22" s="63">
        <v>0</v>
      </c>
      <c r="F22" s="63">
        <v>0</v>
      </c>
      <c r="G22" s="119"/>
      <c r="H22" s="117"/>
      <c r="I22" s="117"/>
      <c r="J22" s="118"/>
    </row>
    <row r="23" spans="1:10" ht="15.75">
      <c r="A23" s="50" t="s">
        <v>83</v>
      </c>
      <c r="B23" s="62"/>
      <c r="C23" s="63">
        <v>0</v>
      </c>
      <c r="D23" s="63">
        <v>0</v>
      </c>
      <c r="E23" s="63">
        <v>0</v>
      </c>
      <c r="F23" s="63">
        <v>0</v>
      </c>
      <c r="G23" s="119"/>
      <c r="H23" s="117"/>
      <c r="I23" s="117"/>
      <c r="J23" s="118"/>
    </row>
    <row r="24" spans="1:10" ht="15.75">
      <c r="A24" s="50" t="s">
        <v>84</v>
      </c>
      <c r="B24" s="62"/>
      <c r="C24" s="63">
        <v>0</v>
      </c>
      <c r="D24" s="63">
        <v>0</v>
      </c>
      <c r="E24" s="63">
        <v>0</v>
      </c>
      <c r="F24" s="63">
        <v>0</v>
      </c>
      <c r="G24" s="119"/>
      <c r="H24" s="117"/>
      <c r="I24" s="117"/>
      <c r="J24" s="118"/>
    </row>
    <row r="25" spans="1:10" ht="15.75">
      <c r="A25" s="50" t="s">
        <v>85</v>
      </c>
      <c r="B25" s="62">
        <v>210</v>
      </c>
      <c r="C25" s="63">
        <v>343</v>
      </c>
      <c r="D25" s="63">
        <v>320</v>
      </c>
      <c r="E25" s="63">
        <v>223</v>
      </c>
      <c r="F25" s="63">
        <v>98</v>
      </c>
      <c r="G25" s="117">
        <f>C25/B25</f>
        <v>1.6333333333333333</v>
      </c>
      <c r="H25" s="117">
        <f>E25/D25</f>
        <v>0.696875</v>
      </c>
      <c r="I25" s="117">
        <f>F25/E25</f>
        <v>0.43946188340807174</v>
      </c>
      <c r="J25" s="118">
        <f>F25/B25</f>
        <v>0.4666666666666667</v>
      </c>
    </row>
    <row r="26" spans="1:10" ht="15.75">
      <c r="A26" s="50" t="s">
        <v>86</v>
      </c>
      <c r="B26" s="62"/>
      <c r="C26" s="63">
        <v>0</v>
      </c>
      <c r="D26" s="63">
        <v>0</v>
      </c>
      <c r="E26" s="63">
        <v>0</v>
      </c>
      <c r="F26" s="63">
        <v>0</v>
      </c>
      <c r="G26" s="119"/>
      <c r="H26" s="117"/>
      <c r="I26" s="117"/>
      <c r="J26" s="118"/>
    </row>
    <row r="27" spans="1:10" ht="15.75">
      <c r="A27" s="50" t="s">
        <v>87</v>
      </c>
      <c r="B27" s="62"/>
      <c r="C27" s="63">
        <v>0</v>
      </c>
      <c r="D27" s="63">
        <v>0</v>
      </c>
      <c r="E27" s="63">
        <v>0</v>
      </c>
      <c r="F27" s="63">
        <v>0</v>
      </c>
      <c r="G27" s="119"/>
      <c r="H27" s="117"/>
      <c r="I27" s="117"/>
      <c r="J27" s="118"/>
    </row>
    <row r="28" spans="1:10" ht="15.75">
      <c r="A28" s="50" t="s">
        <v>88</v>
      </c>
      <c r="B28" s="62"/>
      <c r="C28" s="63">
        <v>0</v>
      </c>
      <c r="D28" s="63">
        <v>0</v>
      </c>
      <c r="E28" s="63">
        <v>0</v>
      </c>
      <c r="F28" s="63">
        <v>0</v>
      </c>
      <c r="G28" s="119"/>
      <c r="H28" s="117"/>
      <c r="I28" s="117"/>
      <c r="J28" s="118"/>
    </row>
    <row r="29" spans="1:10" ht="15.75">
      <c r="A29" s="50" t="s">
        <v>89</v>
      </c>
      <c r="B29" s="62"/>
      <c r="C29" s="63">
        <v>0</v>
      </c>
      <c r="D29" s="63">
        <v>0</v>
      </c>
      <c r="E29" s="63">
        <v>0</v>
      </c>
      <c r="F29" s="63">
        <v>0</v>
      </c>
      <c r="G29" s="119"/>
      <c r="H29" s="117"/>
      <c r="I29" s="117"/>
      <c r="J29" s="118"/>
    </row>
    <row r="30" spans="1:10" ht="15.75">
      <c r="A30" s="50" t="s">
        <v>90</v>
      </c>
      <c r="B30" s="62"/>
      <c r="C30" s="63">
        <v>0</v>
      </c>
      <c r="D30" s="63">
        <v>0</v>
      </c>
      <c r="E30" s="63">
        <v>0</v>
      </c>
      <c r="F30" s="63">
        <v>0</v>
      </c>
      <c r="G30" s="119"/>
      <c r="H30" s="117"/>
      <c r="I30" s="117"/>
      <c r="J30" s="118"/>
    </row>
    <row r="31" spans="1:10" ht="15.75">
      <c r="A31" s="50" t="s">
        <v>91</v>
      </c>
      <c r="B31" s="62"/>
      <c r="C31" s="63">
        <v>0</v>
      </c>
      <c r="D31" s="63">
        <v>0</v>
      </c>
      <c r="E31" s="63">
        <v>0</v>
      </c>
      <c r="F31" s="63">
        <v>0</v>
      </c>
      <c r="G31" s="119"/>
      <c r="H31" s="117"/>
      <c r="I31" s="117"/>
      <c r="J31" s="118"/>
    </row>
    <row r="32" spans="1:10" ht="30">
      <c r="A32" s="54" t="s">
        <v>92</v>
      </c>
      <c r="B32" s="62"/>
      <c r="C32" s="63">
        <v>0</v>
      </c>
      <c r="D32" s="63">
        <v>0</v>
      </c>
      <c r="E32" s="63">
        <v>0</v>
      </c>
      <c r="F32" s="63">
        <v>0</v>
      </c>
      <c r="G32" s="119"/>
      <c r="H32" s="117"/>
      <c r="I32" s="117"/>
      <c r="J32" s="118"/>
    </row>
    <row r="33" spans="1:10" ht="15.75">
      <c r="A33" s="53" t="s">
        <v>25</v>
      </c>
      <c r="B33" s="62">
        <f>SUM(B6:B32)</f>
        <v>1956</v>
      </c>
      <c r="C33" s="63">
        <f>SUM(C6:C32)</f>
        <v>5092</v>
      </c>
      <c r="D33" s="63">
        <f>SUM(D6:D32)</f>
        <v>4466</v>
      </c>
      <c r="E33" s="63">
        <f>SUM(E6:E32)</f>
        <v>2516</v>
      </c>
      <c r="F33" s="63">
        <f>SUM(F6:F32)</f>
        <v>1453</v>
      </c>
      <c r="G33" s="117">
        <f>C33/B33</f>
        <v>2.6032719836400817</v>
      </c>
      <c r="H33" s="117">
        <f>E33/D33</f>
        <v>0.5633676668159426</v>
      </c>
      <c r="I33" s="117">
        <f>F33/E33</f>
        <v>0.5775039745627981</v>
      </c>
      <c r="J33" s="118">
        <f>F33/B33</f>
        <v>0.7428425357873211</v>
      </c>
    </row>
    <row r="34" spans="1:10" ht="15.75">
      <c r="A34" s="55"/>
      <c r="B34" s="56"/>
      <c r="C34" s="56"/>
      <c r="D34" s="56"/>
      <c r="E34" s="56"/>
      <c r="F34" s="56"/>
      <c r="G34" s="56"/>
      <c r="H34" s="56"/>
      <c r="I34" s="56" t="s">
        <v>171</v>
      </c>
      <c r="J34" s="56"/>
    </row>
    <row r="35" spans="1:10" ht="15.75">
      <c r="A35" s="208" t="s">
        <v>155</v>
      </c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0" ht="31.5">
      <c r="A36" s="8" t="s">
        <v>161</v>
      </c>
      <c r="B36" s="8" t="s">
        <v>162</v>
      </c>
      <c r="C36" s="8" t="s">
        <v>163</v>
      </c>
      <c r="D36" s="29" t="s">
        <v>164</v>
      </c>
      <c r="E36" s="29" t="s">
        <v>165</v>
      </c>
      <c r="F36" s="29" t="s">
        <v>166</v>
      </c>
      <c r="G36" s="30" t="s">
        <v>167</v>
      </c>
      <c r="H36" s="30" t="s">
        <v>168</v>
      </c>
      <c r="I36" s="30" t="s">
        <v>169</v>
      </c>
      <c r="J36" s="30" t="s">
        <v>170</v>
      </c>
    </row>
    <row r="37" spans="1:10" ht="31.5">
      <c r="A37" s="28" t="s">
        <v>66</v>
      </c>
      <c r="B37" s="121">
        <v>200</v>
      </c>
      <c r="C37" s="63">
        <v>533</v>
      </c>
      <c r="D37" s="63">
        <v>465</v>
      </c>
      <c r="E37" s="63">
        <v>335</v>
      </c>
      <c r="F37" s="63">
        <v>269</v>
      </c>
      <c r="G37" s="117">
        <f>C37/B37</f>
        <v>2.665</v>
      </c>
      <c r="H37" s="117">
        <f>E37/D37</f>
        <v>0.7204301075268817</v>
      </c>
      <c r="I37" s="117">
        <f>F37/E37</f>
        <v>0.8029850746268656</v>
      </c>
      <c r="J37" s="118">
        <f>F37/B37</f>
        <v>1.345</v>
      </c>
    </row>
    <row r="38" spans="1:10" ht="15.75">
      <c r="A38" s="28" t="s">
        <v>67</v>
      </c>
      <c r="B38" s="122">
        <v>55</v>
      </c>
      <c r="C38" s="63">
        <v>23.5</v>
      </c>
      <c r="D38" s="63">
        <v>21</v>
      </c>
      <c r="E38" s="63">
        <v>18.5</v>
      </c>
      <c r="F38" s="63">
        <v>17.5</v>
      </c>
      <c r="G38" s="117">
        <f>C38/B38</f>
        <v>0.42727272727272725</v>
      </c>
      <c r="H38" s="117">
        <f>E38/D38</f>
        <v>0.8809523809523809</v>
      </c>
      <c r="I38" s="117">
        <f>F38/E38</f>
        <v>0.9459459459459459</v>
      </c>
      <c r="J38" s="118">
        <f>F38/B38</f>
        <v>0.3181818181818182</v>
      </c>
    </row>
    <row r="39" spans="1:10" ht="15.75">
      <c r="A39" s="28" t="s">
        <v>68</v>
      </c>
      <c r="B39" s="116"/>
      <c r="C39" s="63">
        <v>0</v>
      </c>
      <c r="D39" s="63">
        <v>0</v>
      </c>
      <c r="E39" s="63">
        <v>0</v>
      </c>
      <c r="F39" s="63">
        <v>0</v>
      </c>
      <c r="G39" s="117"/>
      <c r="H39" s="117"/>
      <c r="I39" s="117"/>
      <c r="J39" s="118"/>
    </row>
    <row r="40" spans="1:10" ht="15.75">
      <c r="A40" s="28" t="s">
        <v>69</v>
      </c>
      <c r="B40" s="116">
        <v>100</v>
      </c>
      <c r="C40" s="63">
        <v>106.5</v>
      </c>
      <c r="D40" s="63">
        <v>104</v>
      </c>
      <c r="E40" s="63">
        <v>101.5</v>
      </c>
      <c r="F40" s="63">
        <v>85.5</v>
      </c>
      <c r="G40" s="117">
        <f>C40/B40</f>
        <v>1.065</v>
      </c>
      <c r="H40" s="117">
        <f>E40/D40</f>
        <v>0.9759615384615384</v>
      </c>
      <c r="I40" s="117">
        <f>F40/E40</f>
        <v>0.8423645320197044</v>
      </c>
      <c r="J40" s="118">
        <f>F40/B40</f>
        <v>0.855</v>
      </c>
    </row>
    <row r="41" spans="1:10" ht="15.75">
      <c r="A41" s="28" t="s">
        <v>70</v>
      </c>
      <c r="B41" s="62"/>
      <c r="C41" s="63">
        <v>0</v>
      </c>
      <c r="D41" s="63">
        <v>0</v>
      </c>
      <c r="E41" s="63">
        <v>0</v>
      </c>
      <c r="F41" s="63">
        <v>0</v>
      </c>
      <c r="G41" s="117"/>
      <c r="H41" s="117"/>
      <c r="I41" s="117"/>
      <c r="J41" s="118"/>
    </row>
    <row r="42" spans="1:10" ht="15.75">
      <c r="A42" s="28" t="s">
        <v>71</v>
      </c>
      <c r="B42" s="62"/>
      <c r="C42" s="63">
        <v>0</v>
      </c>
      <c r="D42" s="63">
        <v>0</v>
      </c>
      <c r="E42" s="63">
        <v>0</v>
      </c>
      <c r="F42" s="63">
        <v>0</v>
      </c>
      <c r="G42" s="117"/>
      <c r="H42" s="117"/>
      <c r="I42" s="117"/>
      <c r="J42" s="118"/>
    </row>
    <row r="43" spans="1:10" ht="15.75">
      <c r="A43" s="28" t="s">
        <v>72</v>
      </c>
      <c r="B43" s="62">
        <v>200</v>
      </c>
      <c r="C43" s="63">
        <v>516</v>
      </c>
      <c r="D43" s="63">
        <v>410</v>
      </c>
      <c r="E43" s="63">
        <v>329</v>
      </c>
      <c r="F43" s="63">
        <v>251</v>
      </c>
      <c r="G43" s="9">
        <f>C43/B43</f>
        <v>2.58</v>
      </c>
      <c r="H43" s="117">
        <f>E43/D43</f>
        <v>0.802439024390244</v>
      </c>
      <c r="I43" s="117">
        <f>F43/E43</f>
        <v>0.7629179331306991</v>
      </c>
      <c r="J43" s="118">
        <f>F43/B43</f>
        <v>1.255</v>
      </c>
    </row>
    <row r="44" spans="1:10" ht="15.75">
      <c r="A44" s="28" t="s">
        <v>73</v>
      </c>
      <c r="B44" s="62"/>
      <c r="C44" s="63">
        <v>0</v>
      </c>
      <c r="D44" s="63">
        <v>0</v>
      </c>
      <c r="E44" s="63">
        <v>0</v>
      </c>
      <c r="F44" s="63">
        <v>0</v>
      </c>
      <c r="G44" s="119"/>
      <c r="H44" s="117"/>
      <c r="I44" s="117"/>
      <c r="J44" s="118"/>
    </row>
    <row r="45" spans="1:10" ht="15.75">
      <c r="A45" s="28" t="s">
        <v>74</v>
      </c>
      <c r="B45" s="62"/>
      <c r="C45" s="63">
        <v>0</v>
      </c>
      <c r="D45" s="63">
        <v>0</v>
      </c>
      <c r="E45" s="63">
        <v>0</v>
      </c>
      <c r="F45" s="63">
        <v>0</v>
      </c>
      <c r="G45" s="119"/>
      <c r="H45" s="117"/>
      <c r="I45" s="117"/>
      <c r="J45" s="118"/>
    </row>
    <row r="46" spans="1:10" ht="31.5">
      <c r="A46" s="28" t="s">
        <v>75</v>
      </c>
      <c r="B46" s="61"/>
      <c r="C46" s="66">
        <v>0</v>
      </c>
      <c r="D46" s="63">
        <v>0</v>
      </c>
      <c r="E46" s="63">
        <v>0</v>
      </c>
      <c r="F46" s="63">
        <v>0</v>
      </c>
      <c r="G46" s="120"/>
      <c r="H46" s="117"/>
      <c r="I46" s="117"/>
      <c r="J46" s="118"/>
    </row>
    <row r="47" spans="1:10" ht="15.75">
      <c r="A47" s="28" t="s">
        <v>76</v>
      </c>
      <c r="B47" s="62"/>
      <c r="C47" s="63">
        <v>0</v>
      </c>
      <c r="D47" s="63">
        <v>0</v>
      </c>
      <c r="E47" s="63">
        <v>0</v>
      </c>
      <c r="F47" s="63">
        <v>0</v>
      </c>
      <c r="G47" s="119"/>
      <c r="H47" s="117"/>
      <c r="I47" s="117"/>
      <c r="J47" s="118"/>
    </row>
    <row r="48" spans="1:10" ht="31.5">
      <c r="A48" s="28" t="s">
        <v>77</v>
      </c>
      <c r="B48" s="62"/>
      <c r="C48" s="63">
        <v>0</v>
      </c>
      <c r="D48" s="63">
        <v>0</v>
      </c>
      <c r="E48" s="63">
        <v>0</v>
      </c>
      <c r="F48" s="63">
        <v>0</v>
      </c>
      <c r="G48" s="119"/>
      <c r="H48" s="117"/>
      <c r="I48" s="117"/>
      <c r="J48" s="118"/>
    </row>
    <row r="49" spans="1:10" ht="15.75">
      <c r="A49" s="28" t="s">
        <v>78</v>
      </c>
      <c r="B49" s="62"/>
      <c r="C49" s="63">
        <v>0</v>
      </c>
      <c r="D49" s="63">
        <v>0</v>
      </c>
      <c r="E49" s="63">
        <v>0</v>
      </c>
      <c r="F49" s="63">
        <v>0</v>
      </c>
      <c r="G49" s="119"/>
      <c r="H49" s="117"/>
      <c r="I49" s="117"/>
      <c r="J49" s="118"/>
    </row>
    <row r="50" spans="1:10" ht="15.75">
      <c r="A50" s="28" t="s">
        <v>79</v>
      </c>
      <c r="B50" s="62"/>
      <c r="C50" s="63">
        <v>0</v>
      </c>
      <c r="D50" s="63">
        <v>0</v>
      </c>
      <c r="E50" s="63">
        <v>0</v>
      </c>
      <c r="F50" s="63">
        <v>0</v>
      </c>
      <c r="G50" s="119"/>
      <c r="H50" s="117"/>
      <c r="I50" s="117"/>
      <c r="J50" s="118"/>
    </row>
    <row r="51" spans="1:10" ht="15.75">
      <c r="A51" s="28" t="s">
        <v>80</v>
      </c>
      <c r="B51" s="62"/>
      <c r="C51" s="63">
        <v>0</v>
      </c>
      <c r="D51" s="63">
        <v>0</v>
      </c>
      <c r="E51" s="63">
        <v>0</v>
      </c>
      <c r="F51" s="63">
        <v>0</v>
      </c>
      <c r="G51" s="119"/>
      <c r="H51" s="117"/>
      <c r="I51" s="117"/>
      <c r="J51" s="118"/>
    </row>
    <row r="52" spans="1:10" ht="15.75">
      <c r="A52" s="28" t="s">
        <v>81</v>
      </c>
      <c r="B52" s="62"/>
      <c r="C52" s="63">
        <v>0</v>
      </c>
      <c r="D52" s="63">
        <v>0</v>
      </c>
      <c r="E52" s="63">
        <v>0</v>
      </c>
      <c r="F52" s="63">
        <v>0</v>
      </c>
      <c r="G52" s="119"/>
      <c r="H52" s="117"/>
      <c r="I52" s="117"/>
      <c r="J52" s="118"/>
    </row>
    <row r="53" spans="1:10" ht="15.75">
      <c r="A53" s="28" t="s">
        <v>82</v>
      </c>
      <c r="B53" s="62"/>
      <c r="C53" s="63">
        <v>0</v>
      </c>
      <c r="D53" s="63">
        <v>0</v>
      </c>
      <c r="E53" s="63">
        <v>0</v>
      </c>
      <c r="F53" s="63">
        <v>0</v>
      </c>
      <c r="G53" s="119"/>
      <c r="H53" s="117"/>
      <c r="I53" s="117"/>
      <c r="J53" s="118"/>
    </row>
    <row r="54" spans="1:10" ht="15.75">
      <c r="A54" s="28" t="s">
        <v>83</v>
      </c>
      <c r="B54" s="62"/>
      <c r="C54" s="63">
        <v>0</v>
      </c>
      <c r="D54" s="63">
        <v>0</v>
      </c>
      <c r="E54" s="63">
        <v>0</v>
      </c>
      <c r="F54" s="63">
        <v>0</v>
      </c>
      <c r="G54" s="119"/>
      <c r="H54" s="117"/>
      <c r="I54" s="117"/>
      <c r="J54" s="118"/>
    </row>
    <row r="55" spans="1:10" ht="15.75">
      <c r="A55" s="28" t="s">
        <v>84</v>
      </c>
      <c r="B55" s="62"/>
      <c r="C55" s="63">
        <v>0</v>
      </c>
      <c r="D55" s="63">
        <v>0</v>
      </c>
      <c r="E55" s="63">
        <v>0</v>
      </c>
      <c r="F55" s="63">
        <v>0</v>
      </c>
      <c r="G55" s="119"/>
      <c r="H55" s="117"/>
      <c r="I55" s="117"/>
      <c r="J55" s="118"/>
    </row>
    <row r="56" spans="1:10" ht="15.75">
      <c r="A56" s="28" t="s">
        <v>85</v>
      </c>
      <c r="B56" s="62">
        <v>160</v>
      </c>
      <c r="C56" s="63">
        <v>197</v>
      </c>
      <c r="D56" s="63">
        <v>197</v>
      </c>
      <c r="E56" s="63">
        <v>197</v>
      </c>
      <c r="F56" s="63">
        <v>175</v>
      </c>
      <c r="G56" s="117">
        <f>C56/B56</f>
        <v>1.23125</v>
      </c>
      <c r="H56" s="117">
        <f>E56/D56</f>
        <v>1</v>
      </c>
      <c r="I56" s="117">
        <f>F56/E56</f>
        <v>0.8883248730964467</v>
      </c>
      <c r="J56" s="118">
        <f>F56/B56</f>
        <v>1.09375</v>
      </c>
    </row>
    <row r="57" spans="1:10" ht="15.75">
      <c r="A57" s="28" t="s">
        <v>86</v>
      </c>
      <c r="B57" s="62"/>
      <c r="C57" s="63">
        <v>0</v>
      </c>
      <c r="D57" s="63">
        <v>0</v>
      </c>
      <c r="E57" s="63">
        <v>0</v>
      </c>
      <c r="F57" s="63">
        <v>0</v>
      </c>
      <c r="G57" s="119"/>
      <c r="H57" s="117"/>
      <c r="I57" s="117"/>
      <c r="J57" s="118"/>
    </row>
    <row r="58" spans="1:10" ht="15.75">
      <c r="A58" s="28" t="s">
        <v>87</v>
      </c>
      <c r="B58" s="62"/>
      <c r="C58" s="63">
        <v>0</v>
      </c>
      <c r="D58" s="63">
        <v>0</v>
      </c>
      <c r="E58" s="63">
        <v>0</v>
      </c>
      <c r="F58" s="63">
        <v>0</v>
      </c>
      <c r="G58" s="119"/>
      <c r="H58" s="117"/>
      <c r="I58" s="117"/>
      <c r="J58" s="118"/>
    </row>
    <row r="59" spans="1:10" ht="15.75">
      <c r="A59" s="28" t="s">
        <v>88</v>
      </c>
      <c r="B59" s="62"/>
      <c r="C59" s="63">
        <v>0</v>
      </c>
      <c r="D59" s="63">
        <v>0</v>
      </c>
      <c r="E59" s="63">
        <v>0</v>
      </c>
      <c r="F59" s="63">
        <v>0</v>
      </c>
      <c r="G59" s="119"/>
      <c r="H59" s="117"/>
      <c r="I59" s="117"/>
      <c r="J59" s="118"/>
    </row>
    <row r="60" spans="1:10" ht="15.75">
      <c r="A60" s="28" t="s">
        <v>89</v>
      </c>
      <c r="B60" s="62"/>
      <c r="C60" s="63">
        <v>0</v>
      </c>
      <c r="D60" s="63">
        <v>0</v>
      </c>
      <c r="E60" s="63">
        <v>0</v>
      </c>
      <c r="F60" s="63">
        <v>0</v>
      </c>
      <c r="G60" s="119"/>
      <c r="H60" s="117"/>
      <c r="I60" s="117"/>
      <c r="J60" s="118"/>
    </row>
    <row r="61" spans="1:10" ht="15.75">
      <c r="A61" s="28" t="s">
        <v>90</v>
      </c>
      <c r="B61" s="62"/>
      <c r="C61" s="63">
        <v>0</v>
      </c>
      <c r="D61" s="63">
        <v>0</v>
      </c>
      <c r="E61" s="63">
        <v>0</v>
      </c>
      <c r="F61" s="63">
        <v>0</v>
      </c>
      <c r="G61" s="119"/>
      <c r="H61" s="117"/>
      <c r="I61" s="117"/>
      <c r="J61" s="118"/>
    </row>
    <row r="62" spans="1:10" ht="15.75">
      <c r="A62" s="28" t="s">
        <v>91</v>
      </c>
      <c r="B62" s="62"/>
      <c r="C62" s="63">
        <v>0</v>
      </c>
      <c r="D62" s="63">
        <v>0</v>
      </c>
      <c r="E62" s="63">
        <v>0</v>
      </c>
      <c r="F62" s="63">
        <v>0</v>
      </c>
      <c r="G62" s="119"/>
      <c r="H62" s="117"/>
      <c r="I62" s="117"/>
      <c r="J62" s="118"/>
    </row>
    <row r="63" spans="1:10" ht="31.5">
      <c r="A63" s="6" t="s">
        <v>92</v>
      </c>
      <c r="B63" s="62"/>
      <c r="C63" s="63">
        <v>0</v>
      </c>
      <c r="D63" s="63">
        <v>0</v>
      </c>
      <c r="E63" s="63">
        <v>0</v>
      </c>
      <c r="F63" s="63">
        <v>0</v>
      </c>
      <c r="G63" s="119"/>
      <c r="H63" s="117"/>
      <c r="I63" s="117"/>
      <c r="J63" s="118"/>
    </row>
    <row r="64" spans="1:10" ht="15.75">
      <c r="A64" s="2" t="s">
        <v>25</v>
      </c>
      <c r="B64" s="121">
        <f>SUM(B37:B63)</f>
        <v>715</v>
      </c>
      <c r="C64" s="63">
        <f>SUM(C37:C63)</f>
        <v>1376</v>
      </c>
      <c r="D64" s="63">
        <f>SUM(D37:D63)</f>
        <v>1197</v>
      </c>
      <c r="E64" s="63">
        <f>SUM(E37:E63)</f>
        <v>981</v>
      </c>
      <c r="F64" s="63">
        <f>SUM(F37:F63)</f>
        <v>798</v>
      </c>
      <c r="G64" s="117">
        <f>C64/B64</f>
        <v>1.9244755244755245</v>
      </c>
      <c r="H64" s="117">
        <f>E64/D64</f>
        <v>0.8195488721804511</v>
      </c>
      <c r="I64" s="117">
        <f>F64/E64</f>
        <v>0.8134556574923547</v>
      </c>
      <c r="J64" s="118">
        <f>F64/B64</f>
        <v>1.116083916083916</v>
      </c>
    </row>
    <row r="65" ht="15.75">
      <c r="J65" t="s">
        <v>171</v>
      </c>
    </row>
  </sheetData>
  <sheetProtection/>
  <mergeCells count="4">
    <mergeCell ref="A3:J3"/>
    <mergeCell ref="A1:J2"/>
    <mergeCell ref="A4:J4"/>
    <mergeCell ref="A35:J35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="75" zoomScaleSheetLayoutView="75" zoomScalePageLayoutView="0" workbookViewId="0" topLeftCell="A102">
      <selection activeCell="L106" sqref="L106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192" t="s">
        <v>31</v>
      </c>
      <c r="B1" s="192"/>
      <c r="C1" s="192"/>
      <c r="D1" s="192"/>
      <c r="E1" s="192"/>
      <c r="F1" s="192"/>
      <c r="G1" s="192"/>
      <c r="H1" s="192"/>
      <c r="I1" s="192"/>
      <c r="J1" s="192"/>
    </row>
    <row r="2" ht="15.75">
      <c r="A2" s="24"/>
    </row>
    <row r="3" spans="1:10" ht="15.75">
      <c r="A3" s="210" t="s">
        <v>154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31.5">
      <c r="A4" s="8" t="s">
        <v>161</v>
      </c>
      <c r="B4" s="8" t="s">
        <v>162</v>
      </c>
      <c r="C4" s="8" t="s">
        <v>163</v>
      </c>
      <c r="D4" s="29" t="s">
        <v>164</v>
      </c>
      <c r="E4" s="29" t="s">
        <v>165</v>
      </c>
      <c r="F4" s="29" t="s">
        <v>166</v>
      </c>
      <c r="G4" s="30" t="s">
        <v>167</v>
      </c>
      <c r="H4" s="30" t="s">
        <v>168</v>
      </c>
      <c r="I4" s="30" t="s">
        <v>169</v>
      </c>
      <c r="J4" s="30" t="s">
        <v>170</v>
      </c>
    </row>
    <row r="5" spans="1:10" ht="31.5">
      <c r="A5" s="28" t="s">
        <v>66</v>
      </c>
      <c r="B5" s="3">
        <v>370</v>
      </c>
      <c r="C5" s="123">
        <v>326</v>
      </c>
      <c r="D5" s="123">
        <v>295</v>
      </c>
      <c r="E5" s="123">
        <v>295</v>
      </c>
      <c r="F5" s="123">
        <v>260</v>
      </c>
      <c r="G5" s="124">
        <f>C5/B5</f>
        <v>0.8810810810810811</v>
      </c>
      <c r="H5" s="117">
        <f>E5/D5</f>
        <v>1</v>
      </c>
      <c r="I5" s="117">
        <f>F5/E5</f>
        <v>0.8813559322033898</v>
      </c>
      <c r="J5" s="74">
        <f>F5/B5</f>
        <v>0.7027027027027027</v>
      </c>
    </row>
    <row r="6" spans="1:10" ht="15.75">
      <c r="A6" s="28" t="s">
        <v>67</v>
      </c>
      <c r="B6" s="3">
        <v>205</v>
      </c>
      <c r="C6" s="123">
        <v>181.5</v>
      </c>
      <c r="D6" s="123">
        <v>148</v>
      </c>
      <c r="E6" s="123">
        <v>139</v>
      </c>
      <c r="F6" s="123">
        <v>124</v>
      </c>
      <c r="G6" s="124">
        <f>C6/B6</f>
        <v>0.8853658536585366</v>
      </c>
      <c r="H6" s="117">
        <f>E6/D6</f>
        <v>0.9391891891891891</v>
      </c>
      <c r="I6" s="117">
        <f>F6/E6</f>
        <v>0.8920863309352518</v>
      </c>
      <c r="J6" s="74">
        <f>F6/B6</f>
        <v>0.6048780487804878</v>
      </c>
    </row>
    <row r="7" spans="1:10" ht="15.75">
      <c r="A7" s="28" t="s">
        <v>68</v>
      </c>
      <c r="B7" s="3"/>
      <c r="C7" s="123">
        <v>0</v>
      </c>
      <c r="D7" s="123">
        <v>0</v>
      </c>
      <c r="E7" s="123">
        <v>0</v>
      </c>
      <c r="F7" s="123">
        <v>0</v>
      </c>
      <c r="G7" s="124"/>
      <c r="H7" s="117"/>
      <c r="I7" s="117"/>
      <c r="J7" s="74"/>
    </row>
    <row r="8" spans="1:10" ht="31.5">
      <c r="A8" s="28" t="s">
        <v>69</v>
      </c>
      <c r="B8" s="3">
        <v>140</v>
      </c>
      <c r="C8" s="123">
        <v>198.5</v>
      </c>
      <c r="D8" s="123">
        <v>183</v>
      </c>
      <c r="E8" s="123">
        <v>153</v>
      </c>
      <c r="F8" s="123">
        <v>120</v>
      </c>
      <c r="G8" s="124">
        <f>C8/B8</f>
        <v>1.417857142857143</v>
      </c>
      <c r="H8" s="117">
        <f>E8/D8</f>
        <v>0.8360655737704918</v>
      </c>
      <c r="I8" s="117">
        <f>F8/E8</f>
        <v>0.7843137254901961</v>
      </c>
      <c r="J8" s="74">
        <f>F8/B8</f>
        <v>0.8571428571428571</v>
      </c>
    </row>
    <row r="9" spans="1:10" ht="15.75">
      <c r="A9" s="28" t="s">
        <v>70</v>
      </c>
      <c r="B9" s="3"/>
      <c r="C9" s="123">
        <v>0</v>
      </c>
      <c r="D9" s="123">
        <v>0</v>
      </c>
      <c r="E9" s="123">
        <v>0</v>
      </c>
      <c r="F9" s="123">
        <v>0</v>
      </c>
      <c r="G9" s="124"/>
      <c r="H9" s="117"/>
      <c r="I9" s="117"/>
      <c r="J9" s="74"/>
    </row>
    <row r="10" spans="1:10" ht="15.75">
      <c r="A10" s="28" t="s">
        <v>71</v>
      </c>
      <c r="B10" s="3"/>
      <c r="C10" s="123">
        <v>0</v>
      </c>
      <c r="D10" s="123">
        <v>0</v>
      </c>
      <c r="E10" s="123">
        <v>0</v>
      </c>
      <c r="F10" s="123">
        <v>0</v>
      </c>
      <c r="G10" s="64"/>
      <c r="H10" s="117"/>
      <c r="I10" s="117"/>
      <c r="J10" s="74"/>
    </row>
    <row r="11" spans="1:10" ht="15.75">
      <c r="A11" s="28" t="s">
        <v>72</v>
      </c>
      <c r="B11" s="3">
        <v>258</v>
      </c>
      <c r="C11" s="123">
        <v>258</v>
      </c>
      <c r="D11" s="123">
        <v>258</v>
      </c>
      <c r="E11" s="123">
        <v>258</v>
      </c>
      <c r="F11" s="123">
        <v>256</v>
      </c>
      <c r="G11" s="64">
        <f>C11/B11</f>
        <v>1</v>
      </c>
      <c r="H11" s="117">
        <f>E11/D11</f>
        <v>1</v>
      </c>
      <c r="I11" s="117">
        <f>F11/E11</f>
        <v>0.9922480620155039</v>
      </c>
      <c r="J11" s="74">
        <f>F11/B11</f>
        <v>0.9922480620155039</v>
      </c>
    </row>
    <row r="12" spans="1:10" ht="15.75">
      <c r="A12" s="28" t="s">
        <v>73</v>
      </c>
      <c r="B12" s="3"/>
      <c r="C12" s="123">
        <v>0</v>
      </c>
      <c r="D12" s="123">
        <v>0</v>
      </c>
      <c r="E12" s="123">
        <v>0</v>
      </c>
      <c r="F12" s="123">
        <v>0</v>
      </c>
      <c r="G12" s="64"/>
      <c r="H12" s="65"/>
      <c r="I12" s="65"/>
      <c r="J12" s="74"/>
    </row>
    <row r="13" spans="1:10" ht="15.75">
      <c r="A13" s="28" t="s">
        <v>74</v>
      </c>
      <c r="B13" s="2"/>
      <c r="C13" s="123">
        <v>0</v>
      </c>
      <c r="D13" s="123">
        <v>0</v>
      </c>
      <c r="E13" s="123">
        <v>0</v>
      </c>
      <c r="F13" s="123">
        <v>0</v>
      </c>
      <c r="G13" s="29"/>
      <c r="H13" s="65"/>
      <c r="I13" s="65"/>
      <c r="J13" s="74"/>
    </row>
    <row r="14" spans="1:10" ht="31.5">
      <c r="A14" s="28" t="s">
        <v>75</v>
      </c>
      <c r="B14" s="6"/>
      <c r="C14" s="125">
        <v>0</v>
      </c>
      <c r="D14" s="123">
        <v>0</v>
      </c>
      <c r="E14" s="123">
        <v>0</v>
      </c>
      <c r="F14" s="123">
        <v>0</v>
      </c>
      <c r="G14" s="30"/>
      <c r="H14" s="65"/>
      <c r="I14" s="65"/>
      <c r="J14" s="74"/>
    </row>
    <row r="15" spans="1:10" ht="15.75">
      <c r="A15" s="28" t="s">
        <v>76</v>
      </c>
      <c r="B15" s="3"/>
      <c r="C15" s="123">
        <v>0</v>
      </c>
      <c r="D15" s="123">
        <v>0</v>
      </c>
      <c r="E15" s="123">
        <v>0</v>
      </c>
      <c r="F15" s="123">
        <v>0</v>
      </c>
      <c r="G15" s="64"/>
      <c r="H15" s="65"/>
      <c r="I15" s="65"/>
      <c r="J15" s="74"/>
    </row>
    <row r="16" spans="1:10" ht="47.25">
      <c r="A16" s="28" t="s">
        <v>77</v>
      </c>
      <c r="B16" s="3"/>
      <c r="C16" s="123">
        <v>0</v>
      </c>
      <c r="D16" s="123">
        <v>0</v>
      </c>
      <c r="E16" s="123">
        <v>0</v>
      </c>
      <c r="F16" s="123">
        <v>0</v>
      </c>
      <c r="G16" s="64"/>
      <c r="H16" s="65"/>
      <c r="I16" s="65"/>
      <c r="J16" s="74"/>
    </row>
    <row r="17" spans="1:10" ht="15.75">
      <c r="A17" s="28" t="s">
        <v>78</v>
      </c>
      <c r="B17" s="3"/>
      <c r="C17" s="123">
        <v>0</v>
      </c>
      <c r="D17" s="123">
        <v>0</v>
      </c>
      <c r="E17" s="123">
        <v>0</v>
      </c>
      <c r="F17" s="123">
        <v>0</v>
      </c>
      <c r="G17" s="64"/>
      <c r="H17" s="65"/>
      <c r="I17" s="65"/>
      <c r="J17" s="3"/>
    </row>
    <row r="18" spans="1:10" ht="15.75">
      <c r="A18" s="28" t="s">
        <v>79</v>
      </c>
      <c r="B18" s="3"/>
      <c r="C18" s="123">
        <v>0</v>
      </c>
      <c r="D18" s="123">
        <v>0</v>
      </c>
      <c r="E18" s="123">
        <v>0</v>
      </c>
      <c r="F18" s="123">
        <v>0</v>
      </c>
      <c r="G18" s="64"/>
      <c r="H18" s="65"/>
      <c r="I18" s="65"/>
      <c r="J18" s="3"/>
    </row>
    <row r="19" spans="1:10" ht="15.75">
      <c r="A19" s="28" t="s">
        <v>80</v>
      </c>
      <c r="B19" s="3"/>
      <c r="C19" s="123">
        <v>0</v>
      </c>
      <c r="D19" s="123">
        <v>0</v>
      </c>
      <c r="E19" s="123">
        <v>0</v>
      </c>
      <c r="F19" s="123">
        <v>0</v>
      </c>
      <c r="G19" s="64"/>
      <c r="H19" s="65"/>
      <c r="I19" s="65"/>
      <c r="J19" s="3"/>
    </row>
    <row r="20" spans="1:10" ht="15.75">
      <c r="A20" s="28" t="s">
        <v>81</v>
      </c>
      <c r="B20" s="3"/>
      <c r="C20" s="123">
        <v>0</v>
      </c>
      <c r="D20" s="123">
        <v>0</v>
      </c>
      <c r="E20" s="123">
        <v>0</v>
      </c>
      <c r="F20" s="123">
        <v>0</v>
      </c>
      <c r="G20" s="64"/>
      <c r="H20" s="65"/>
      <c r="I20" s="65"/>
      <c r="J20" s="3"/>
    </row>
    <row r="21" spans="1:10" ht="15.75">
      <c r="A21" s="28" t="s">
        <v>82</v>
      </c>
      <c r="B21" s="3"/>
      <c r="C21" s="123">
        <v>0</v>
      </c>
      <c r="D21" s="123">
        <v>0</v>
      </c>
      <c r="E21" s="123">
        <v>0</v>
      </c>
      <c r="F21" s="123">
        <v>0</v>
      </c>
      <c r="G21" s="64"/>
      <c r="H21" s="65"/>
      <c r="I21" s="65"/>
      <c r="J21" s="3"/>
    </row>
    <row r="22" spans="1:10" ht="15.75">
      <c r="A22" s="28" t="s">
        <v>83</v>
      </c>
      <c r="B22" s="3"/>
      <c r="C22" s="123">
        <v>0</v>
      </c>
      <c r="D22" s="123">
        <v>0</v>
      </c>
      <c r="E22" s="123">
        <v>0</v>
      </c>
      <c r="F22" s="123">
        <v>0</v>
      </c>
      <c r="G22" s="64"/>
      <c r="H22" s="65"/>
      <c r="I22" s="65"/>
      <c r="J22" s="3"/>
    </row>
    <row r="23" spans="1:11" ht="15.75">
      <c r="A23" s="28" t="s">
        <v>84</v>
      </c>
      <c r="B23" s="3"/>
      <c r="C23" s="123">
        <v>0</v>
      </c>
      <c r="D23" s="123">
        <v>0</v>
      </c>
      <c r="E23" s="123">
        <v>0</v>
      </c>
      <c r="F23" s="123">
        <v>0</v>
      </c>
      <c r="G23" s="64"/>
      <c r="H23" s="65"/>
      <c r="I23" s="65"/>
      <c r="J23" s="3"/>
      <c r="K23" s="11"/>
    </row>
    <row r="24" spans="1:11" ht="15.75">
      <c r="A24" s="28" t="s">
        <v>85</v>
      </c>
      <c r="B24" s="3">
        <v>50</v>
      </c>
      <c r="C24" s="123">
        <v>51</v>
      </c>
      <c r="D24" s="123">
        <v>48</v>
      </c>
      <c r="E24" s="123">
        <v>48</v>
      </c>
      <c r="F24" s="123">
        <v>45</v>
      </c>
      <c r="G24" s="64">
        <f>C24/B24</f>
        <v>1.02</v>
      </c>
      <c r="H24" s="117">
        <f>E24/D24</f>
        <v>1</v>
      </c>
      <c r="I24" s="117">
        <f>F24/E24</f>
        <v>0.9375</v>
      </c>
      <c r="J24" s="3">
        <f>F24/B24</f>
        <v>0.9</v>
      </c>
      <c r="K24" s="11"/>
    </row>
    <row r="25" spans="1:11" ht="15.75">
      <c r="A25" s="28" t="s">
        <v>86</v>
      </c>
      <c r="B25" s="3"/>
      <c r="C25" s="123">
        <v>0</v>
      </c>
      <c r="D25" s="123">
        <v>0</v>
      </c>
      <c r="E25" s="123">
        <v>0</v>
      </c>
      <c r="F25" s="123">
        <v>0</v>
      </c>
      <c r="G25" s="64"/>
      <c r="H25" s="65"/>
      <c r="I25" s="65"/>
      <c r="J25" s="3"/>
      <c r="K25" s="11"/>
    </row>
    <row r="26" spans="1:11" ht="15.75">
      <c r="A26" s="28" t="s">
        <v>87</v>
      </c>
      <c r="B26" s="3"/>
      <c r="C26" s="123">
        <v>0</v>
      </c>
      <c r="D26" s="123">
        <v>0</v>
      </c>
      <c r="E26" s="123">
        <v>0</v>
      </c>
      <c r="F26" s="123">
        <v>0</v>
      </c>
      <c r="G26" s="64"/>
      <c r="H26" s="65"/>
      <c r="I26" s="65"/>
      <c r="J26" s="3"/>
      <c r="K26" s="11"/>
    </row>
    <row r="27" spans="1:11" ht="15.75">
      <c r="A27" s="28" t="s">
        <v>88</v>
      </c>
      <c r="B27" s="3"/>
      <c r="C27" s="123">
        <v>0</v>
      </c>
      <c r="D27" s="123">
        <v>0</v>
      </c>
      <c r="E27" s="123">
        <v>0</v>
      </c>
      <c r="F27" s="123">
        <v>0</v>
      </c>
      <c r="G27" s="64"/>
      <c r="H27" s="65"/>
      <c r="I27" s="65"/>
      <c r="J27" s="3"/>
      <c r="K27" s="11"/>
    </row>
    <row r="28" spans="1:11" ht="15.75">
      <c r="A28" s="28" t="s">
        <v>89</v>
      </c>
      <c r="B28" s="3"/>
      <c r="C28" s="123">
        <v>0</v>
      </c>
      <c r="D28" s="123">
        <v>0</v>
      </c>
      <c r="E28" s="123">
        <v>0</v>
      </c>
      <c r="F28" s="123">
        <v>0</v>
      </c>
      <c r="G28" s="64"/>
      <c r="H28" s="65"/>
      <c r="I28" s="65"/>
      <c r="J28" s="3"/>
      <c r="K28" s="11"/>
    </row>
    <row r="29" spans="1:11" ht="15.75">
      <c r="A29" s="28" t="s">
        <v>90</v>
      </c>
      <c r="B29" s="3"/>
      <c r="C29" s="123">
        <v>0</v>
      </c>
      <c r="D29" s="123">
        <v>0</v>
      </c>
      <c r="E29" s="123">
        <v>0</v>
      </c>
      <c r="F29" s="123">
        <v>0</v>
      </c>
      <c r="G29" s="64"/>
      <c r="H29" s="65"/>
      <c r="I29" s="65"/>
      <c r="J29" s="3"/>
      <c r="K29" s="11"/>
    </row>
    <row r="30" spans="1:11" ht="15.75">
      <c r="A30" s="28" t="s">
        <v>91</v>
      </c>
      <c r="B30" s="3"/>
      <c r="C30" s="123">
        <v>0</v>
      </c>
      <c r="D30" s="123">
        <v>0</v>
      </c>
      <c r="E30" s="123">
        <v>0</v>
      </c>
      <c r="F30" s="123">
        <v>0</v>
      </c>
      <c r="G30" s="64"/>
      <c r="H30" s="65"/>
      <c r="I30" s="65"/>
      <c r="J30" s="3"/>
      <c r="K30" s="11"/>
    </row>
    <row r="31" spans="1:10" ht="31.5">
      <c r="A31" s="6" t="s">
        <v>92</v>
      </c>
      <c r="B31" s="2"/>
      <c r="C31" s="123">
        <v>0</v>
      </c>
      <c r="D31" s="123">
        <v>0</v>
      </c>
      <c r="E31" s="123">
        <v>0</v>
      </c>
      <c r="F31" s="123">
        <v>0</v>
      </c>
      <c r="G31" s="29"/>
      <c r="H31" s="65"/>
      <c r="I31" s="65"/>
      <c r="J31" s="2"/>
    </row>
    <row r="32" spans="1:10" ht="15.75">
      <c r="A32" s="2" t="s">
        <v>25</v>
      </c>
      <c r="B32" s="3">
        <f>SUM(B5:B31)</f>
        <v>1023</v>
      </c>
      <c r="C32" s="123">
        <f>SUM(C5:C31)</f>
        <v>1015</v>
      </c>
      <c r="D32" s="123">
        <f>SUM(D5:D31)</f>
        <v>932</v>
      </c>
      <c r="E32" s="123">
        <f>SUM(E5:E31)</f>
        <v>893</v>
      </c>
      <c r="F32" s="123">
        <f>SUM(F5:F31)</f>
        <v>805</v>
      </c>
      <c r="G32" s="64"/>
      <c r="H32" s="117">
        <f>E32/D32</f>
        <v>0.9581545064377682</v>
      </c>
      <c r="I32" s="117">
        <f>F32/E32</f>
        <v>0.9014557670772676</v>
      </c>
      <c r="J32" s="74">
        <f>F32/B32</f>
        <v>0.7869012707722385</v>
      </c>
    </row>
    <row r="33" spans="1:10" ht="15.75">
      <c r="A33" s="15"/>
      <c r="B33" s="11"/>
      <c r="C33" s="11"/>
      <c r="D33" s="11"/>
      <c r="E33" s="11"/>
      <c r="F33" s="11"/>
      <c r="G33" s="11"/>
      <c r="H33" s="11"/>
      <c r="I33" s="11" t="s">
        <v>171</v>
      </c>
      <c r="J33" s="11"/>
    </row>
    <row r="34" spans="1:10" ht="15.75">
      <c r="A34" s="208" t="s">
        <v>155</v>
      </c>
      <c r="B34" s="209"/>
      <c r="C34" s="209"/>
      <c r="D34" s="209"/>
      <c r="E34" s="209"/>
      <c r="F34" s="209"/>
      <c r="G34" s="209"/>
      <c r="H34" s="209"/>
      <c r="I34" s="209"/>
      <c r="J34" s="209"/>
    </row>
    <row r="35" spans="1:10" ht="31.5">
      <c r="A35" s="8" t="s">
        <v>161</v>
      </c>
      <c r="B35" s="8" t="s">
        <v>162</v>
      </c>
      <c r="C35" s="8" t="s">
        <v>163</v>
      </c>
      <c r="D35" s="29" t="s">
        <v>164</v>
      </c>
      <c r="E35" s="29" t="s">
        <v>165</v>
      </c>
      <c r="F35" s="29" t="s">
        <v>166</v>
      </c>
      <c r="G35" s="30" t="s">
        <v>167</v>
      </c>
      <c r="H35" s="30" t="s">
        <v>168</v>
      </c>
      <c r="I35" s="30" t="s">
        <v>169</v>
      </c>
      <c r="J35" s="30" t="s">
        <v>170</v>
      </c>
    </row>
    <row r="36" spans="1:10" ht="31.5">
      <c r="A36" s="28" t="s">
        <v>66</v>
      </c>
      <c r="B36" s="3">
        <v>160</v>
      </c>
      <c r="C36" s="123">
        <v>294</v>
      </c>
      <c r="D36" s="123">
        <v>227</v>
      </c>
      <c r="E36" s="123">
        <v>213</v>
      </c>
      <c r="F36" s="123">
        <v>178</v>
      </c>
      <c r="G36" s="124">
        <f>C36/B36</f>
        <v>1.8375</v>
      </c>
      <c r="H36" s="124">
        <f>E36/D36</f>
        <v>0.9383259911894273</v>
      </c>
      <c r="I36" s="124">
        <f>F36/E36</f>
        <v>0.8356807511737089</v>
      </c>
      <c r="J36" s="126">
        <f>F36/B36</f>
        <v>1.1125</v>
      </c>
    </row>
    <row r="37" spans="1:10" ht="15.75">
      <c r="A37" s="28" t="s">
        <v>67</v>
      </c>
      <c r="B37" s="3">
        <v>23</v>
      </c>
      <c r="C37" s="123">
        <v>23</v>
      </c>
      <c r="D37" s="123">
        <v>23</v>
      </c>
      <c r="E37" s="123">
        <v>23</v>
      </c>
      <c r="F37" s="123">
        <v>22</v>
      </c>
      <c r="G37" s="124">
        <f>C37/B37</f>
        <v>1</v>
      </c>
      <c r="H37" s="124">
        <f>E37/D37</f>
        <v>1</v>
      </c>
      <c r="I37" s="124">
        <f>F37/E37</f>
        <v>0.9565217391304348</v>
      </c>
      <c r="J37" s="126">
        <f>F37/B37</f>
        <v>0.9565217391304348</v>
      </c>
    </row>
    <row r="38" spans="1:10" ht="15.75">
      <c r="A38" s="28" t="s">
        <v>68</v>
      </c>
      <c r="B38" s="3"/>
      <c r="C38" s="123">
        <v>0</v>
      </c>
      <c r="D38" s="123">
        <v>0</v>
      </c>
      <c r="E38" s="123">
        <v>0</v>
      </c>
      <c r="F38" s="123">
        <v>0</v>
      </c>
      <c r="G38" s="64"/>
      <c r="H38" s="124"/>
      <c r="I38" s="124"/>
      <c r="J38" s="18"/>
    </row>
    <row r="39" spans="1:10" ht="31.5">
      <c r="A39" s="28" t="s">
        <v>69</v>
      </c>
      <c r="B39" s="3">
        <v>150</v>
      </c>
      <c r="C39" s="123">
        <v>160</v>
      </c>
      <c r="D39" s="123">
        <v>157</v>
      </c>
      <c r="E39" s="123">
        <v>157</v>
      </c>
      <c r="F39" s="123">
        <v>140</v>
      </c>
      <c r="G39" s="124">
        <f>C39/B39</f>
        <v>1.0666666666666667</v>
      </c>
      <c r="H39" s="124">
        <f>E39/D39</f>
        <v>1</v>
      </c>
      <c r="I39" s="124">
        <f>F39/E39</f>
        <v>0.89171974522293</v>
      </c>
      <c r="J39" s="126">
        <f>F39/B39</f>
        <v>0.9333333333333333</v>
      </c>
    </row>
    <row r="40" spans="1:10" ht="15.75">
      <c r="A40" s="28" t="s">
        <v>70</v>
      </c>
      <c r="B40" s="3"/>
      <c r="C40" s="123">
        <v>0</v>
      </c>
      <c r="D40" s="123">
        <v>0</v>
      </c>
      <c r="E40" s="123">
        <v>0</v>
      </c>
      <c r="F40" s="123">
        <v>0</v>
      </c>
      <c r="G40" s="64"/>
      <c r="H40" s="124"/>
      <c r="I40" s="124"/>
      <c r="J40" s="18"/>
    </row>
    <row r="41" spans="1:10" ht="15.75">
      <c r="A41" s="28" t="s">
        <v>71</v>
      </c>
      <c r="B41" s="3"/>
      <c r="C41" s="123">
        <v>0</v>
      </c>
      <c r="D41" s="123">
        <v>0</v>
      </c>
      <c r="E41" s="123">
        <v>0</v>
      </c>
      <c r="F41" s="123">
        <v>0</v>
      </c>
      <c r="G41" s="64"/>
      <c r="H41" s="124"/>
      <c r="I41" s="124"/>
      <c r="J41" s="18"/>
    </row>
    <row r="42" spans="1:10" ht="15.75">
      <c r="A42" s="28" t="s">
        <v>72</v>
      </c>
      <c r="B42" s="3">
        <v>75</v>
      </c>
      <c r="C42" s="123">
        <v>75</v>
      </c>
      <c r="D42" s="123">
        <v>65</v>
      </c>
      <c r="E42" s="123">
        <v>65</v>
      </c>
      <c r="F42" s="123">
        <v>41</v>
      </c>
      <c r="G42" s="64">
        <f>C42/B42</f>
        <v>1</v>
      </c>
      <c r="H42" s="124">
        <f>E42/D42</f>
        <v>1</v>
      </c>
      <c r="I42" s="124">
        <f>F42/E42</f>
        <v>0.6307692307692307</v>
      </c>
      <c r="J42" s="126">
        <f>F42/B42</f>
        <v>0.5466666666666666</v>
      </c>
    </row>
    <row r="43" spans="1:10" ht="15.75">
      <c r="A43" s="28" t="s">
        <v>73</v>
      </c>
      <c r="B43" s="3"/>
      <c r="C43" s="123">
        <v>0</v>
      </c>
      <c r="D43" s="123">
        <v>0</v>
      </c>
      <c r="E43" s="123">
        <v>0</v>
      </c>
      <c r="F43" s="123">
        <v>0</v>
      </c>
      <c r="G43" s="64"/>
      <c r="H43" s="124"/>
      <c r="I43" s="124"/>
      <c r="J43" s="18"/>
    </row>
    <row r="44" spans="1:10" ht="15.75">
      <c r="A44" s="28" t="s">
        <v>74</v>
      </c>
      <c r="B44" s="2"/>
      <c r="C44" s="123">
        <v>0</v>
      </c>
      <c r="D44" s="123">
        <v>0</v>
      </c>
      <c r="E44" s="123">
        <v>0</v>
      </c>
      <c r="F44" s="123">
        <v>0</v>
      </c>
      <c r="G44" s="64"/>
      <c r="H44" s="124"/>
      <c r="I44" s="124"/>
      <c r="J44" s="18"/>
    </row>
    <row r="45" spans="1:10" ht="31.5">
      <c r="A45" s="28" t="s">
        <v>75</v>
      </c>
      <c r="B45" s="6"/>
      <c r="C45" s="125">
        <v>0</v>
      </c>
      <c r="D45" s="123">
        <v>0</v>
      </c>
      <c r="E45" s="123">
        <v>0</v>
      </c>
      <c r="F45" s="123">
        <v>0</v>
      </c>
      <c r="G45" s="127"/>
      <c r="H45" s="124"/>
      <c r="I45" s="124"/>
      <c r="J45" s="19"/>
    </row>
    <row r="46" spans="1:10" ht="15.75">
      <c r="A46" s="28" t="s">
        <v>76</v>
      </c>
      <c r="B46" s="3"/>
      <c r="C46" s="123">
        <v>0</v>
      </c>
      <c r="D46" s="123">
        <v>0</v>
      </c>
      <c r="E46" s="123">
        <v>0</v>
      </c>
      <c r="F46" s="123">
        <v>0</v>
      </c>
      <c r="G46" s="64"/>
      <c r="H46" s="124"/>
      <c r="I46" s="124"/>
      <c r="J46" s="18"/>
    </row>
    <row r="47" spans="1:10" ht="47.25">
      <c r="A47" s="28" t="s">
        <v>77</v>
      </c>
      <c r="B47" s="3"/>
      <c r="C47" s="123">
        <v>0</v>
      </c>
      <c r="D47" s="123">
        <v>0</v>
      </c>
      <c r="E47" s="123">
        <v>0</v>
      </c>
      <c r="F47" s="123">
        <v>0</v>
      </c>
      <c r="G47" s="64"/>
      <c r="H47" s="124"/>
      <c r="I47" s="124"/>
      <c r="J47" s="18"/>
    </row>
    <row r="48" spans="1:10" ht="15.75">
      <c r="A48" s="28" t="s">
        <v>78</v>
      </c>
      <c r="B48" s="3"/>
      <c r="C48" s="123">
        <v>0</v>
      </c>
      <c r="D48" s="123">
        <v>0</v>
      </c>
      <c r="E48" s="123">
        <v>0</v>
      </c>
      <c r="F48" s="123">
        <v>0</v>
      </c>
      <c r="G48" s="64"/>
      <c r="H48" s="124"/>
      <c r="I48" s="124"/>
      <c r="J48" s="18"/>
    </row>
    <row r="49" spans="1:10" ht="15.75">
      <c r="A49" s="28" t="s">
        <v>79</v>
      </c>
      <c r="B49" s="3"/>
      <c r="C49" s="123">
        <v>0</v>
      </c>
      <c r="D49" s="123">
        <v>0</v>
      </c>
      <c r="E49" s="123">
        <v>0</v>
      </c>
      <c r="F49" s="123">
        <v>0</v>
      </c>
      <c r="G49" s="64"/>
      <c r="H49" s="124"/>
      <c r="I49" s="124"/>
      <c r="J49" s="18"/>
    </row>
    <row r="50" spans="1:10" ht="15.75">
      <c r="A50" s="28" t="s">
        <v>80</v>
      </c>
      <c r="B50" s="3"/>
      <c r="C50" s="123">
        <v>0</v>
      </c>
      <c r="D50" s="123">
        <v>0</v>
      </c>
      <c r="E50" s="123">
        <v>0</v>
      </c>
      <c r="F50" s="123">
        <v>0</v>
      </c>
      <c r="G50" s="64"/>
      <c r="H50" s="124"/>
      <c r="I50" s="124"/>
      <c r="J50" s="18"/>
    </row>
    <row r="51" spans="1:10" ht="15.75">
      <c r="A51" s="28" t="s">
        <v>81</v>
      </c>
      <c r="B51" s="3"/>
      <c r="C51" s="123">
        <v>0</v>
      </c>
      <c r="D51" s="123">
        <v>0</v>
      </c>
      <c r="E51" s="123">
        <v>0</v>
      </c>
      <c r="F51" s="123">
        <v>0</v>
      </c>
      <c r="G51" s="64"/>
      <c r="H51" s="124"/>
      <c r="I51" s="124"/>
      <c r="J51" s="18"/>
    </row>
    <row r="52" spans="1:10" ht="15.75">
      <c r="A52" s="28" t="s">
        <v>82</v>
      </c>
      <c r="B52" s="3"/>
      <c r="C52" s="123">
        <v>0</v>
      </c>
      <c r="D52" s="123">
        <v>0</v>
      </c>
      <c r="E52" s="123">
        <v>0</v>
      </c>
      <c r="F52" s="123">
        <v>0</v>
      </c>
      <c r="G52" s="64"/>
      <c r="H52" s="124"/>
      <c r="I52" s="124"/>
      <c r="J52" s="18"/>
    </row>
    <row r="53" spans="1:10" ht="15.75">
      <c r="A53" s="28" t="s">
        <v>83</v>
      </c>
      <c r="B53" s="3"/>
      <c r="C53" s="123">
        <v>0</v>
      </c>
      <c r="D53" s="123">
        <v>0</v>
      </c>
      <c r="E53" s="123">
        <v>0</v>
      </c>
      <c r="F53" s="123">
        <v>0</v>
      </c>
      <c r="G53" s="64"/>
      <c r="H53" s="124"/>
      <c r="I53" s="124"/>
      <c r="J53" s="18"/>
    </row>
    <row r="54" spans="1:10" ht="15.75">
      <c r="A54" s="28" t="s">
        <v>84</v>
      </c>
      <c r="B54" s="3"/>
      <c r="C54" s="123">
        <v>0</v>
      </c>
      <c r="D54" s="123">
        <v>0</v>
      </c>
      <c r="E54" s="123">
        <v>0</v>
      </c>
      <c r="F54" s="123">
        <v>0</v>
      </c>
      <c r="G54" s="64"/>
      <c r="H54" s="124"/>
      <c r="I54" s="124"/>
      <c r="J54" s="18"/>
    </row>
    <row r="55" spans="1:10" ht="15.75">
      <c r="A55" s="28" t="s">
        <v>85</v>
      </c>
      <c r="B55" s="3">
        <v>200</v>
      </c>
      <c r="C55" s="123">
        <v>228</v>
      </c>
      <c r="D55" s="123">
        <v>204</v>
      </c>
      <c r="E55" s="123">
        <v>204</v>
      </c>
      <c r="F55" s="123">
        <v>148</v>
      </c>
      <c r="G55" s="64">
        <f>C55/B55</f>
        <v>1.14</v>
      </c>
      <c r="H55" s="124">
        <f>E55/D55</f>
        <v>1</v>
      </c>
      <c r="I55" s="124">
        <f>F55/E55</f>
        <v>0.7254901960784313</v>
      </c>
      <c r="J55" s="18">
        <f>F55/B55</f>
        <v>0.74</v>
      </c>
    </row>
    <row r="56" spans="1:10" ht="15.75">
      <c r="A56" s="28" t="s">
        <v>86</v>
      </c>
      <c r="B56" s="3"/>
      <c r="C56" s="123">
        <v>0</v>
      </c>
      <c r="D56" s="123">
        <v>0</v>
      </c>
      <c r="E56" s="123">
        <v>0</v>
      </c>
      <c r="F56" s="123">
        <v>0</v>
      </c>
      <c r="G56" s="64"/>
      <c r="H56" s="124"/>
      <c r="I56" s="124"/>
      <c r="J56" s="18"/>
    </row>
    <row r="57" spans="1:10" ht="15.75">
      <c r="A57" s="28" t="s">
        <v>87</v>
      </c>
      <c r="B57" s="3"/>
      <c r="C57" s="123">
        <v>0</v>
      </c>
      <c r="D57" s="123">
        <v>0</v>
      </c>
      <c r="E57" s="123">
        <v>0</v>
      </c>
      <c r="F57" s="123">
        <v>0</v>
      </c>
      <c r="G57" s="64"/>
      <c r="H57" s="124"/>
      <c r="I57" s="124"/>
      <c r="J57" s="18"/>
    </row>
    <row r="58" spans="1:10" ht="15.75">
      <c r="A58" s="28" t="s">
        <v>88</v>
      </c>
      <c r="B58" s="3"/>
      <c r="C58" s="123">
        <v>0</v>
      </c>
      <c r="D58" s="123">
        <v>0</v>
      </c>
      <c r="E58" s="123">
        <v>0</v>
      </c>
      <c r="F58" s="123">
        <v>0</v>
      </c>
      <c r="G58" s="64"/>
      <c r="H58" s="124"/>
      <c r="I58" s="124"/>
      <c r="J58" s="18"/>
    </row>
    <row r="59" spans="1:10" ht="15.75">
      <c r="A59" s="28" t="s">
        <v>89</v>
      </c>
      <c r="B59" s="3"/>
      <c r="C59" s="123">
        <v>0</v>
      </c>
      <c r="D59" s="123">
        <v>0</v>
      </c>
      <c r="E59" s="123">
        <v>0</v>
      </c>
      <c r="F59" s="123">
        <v>0</v>
      </c>
      <c r="G59" s="64"/>
      <c r="H59" s="124"/>
      <c r="I59" s="124"/>
      <c r="J59" s="18"/>
    </row>
    <row r="60" spans="1:10" ht="15.75">
      <c r="A60" s="28" t="s">
        <v>90</v>
      </c>
      <c r="B60" s="3"/>
      <c r="C60" s="123">
        <v>0</v>
      </c>
      <c r="D60" s="123">
        <v>0</v>
      </c>
      <c r="E60" s="123">
        <v>0</v>
      </c>
      <c r="F60" s="123">
        <v>0</v>
      </c>
      <c r="G60" s="64"/>
      <c r="H60" s="124"/>
      <c r="I60" s="124"/>
      <c r="J60" s="18"/>
    </row>
    <row r="61" spans="1:10" ht="15.75">
      <c r="A61" s="28" t="s">
        <v>91</v>
      </c>
      <c r="B61" s="3"/>
      <c r="C61" s="123">
        <v>0</v>
      </c>
      <c r="D61" s="123">
        <v>0</v>
      </c>
      <c r="E61" s="123">
        <v>0</v>
      </c>
      <c r="F61" s="123">
        <v>0</v>
      </c>
      <c r="G61" s="64"/>
      <c r="H61" s="124"/>
      <c r="I61" s="124"/>
      <c r="J61" s="18"/>
    </row>
    <row r="62" spans="1:10" ht="31.5">
      <c r="A62" s="6" t="s">
        <v>92</v>
      </c>
      <c r="B62" s="2"/>
      <c r="C62" s="123">
        <v>0</v>
      </c>
      <c r="D62" s="123">
        <v>0</v>
      </c>
      <c r="E62" s="123">
        <v>0</v>
      </c>
      <c r="F62" s="123">
        <v>0</v>
      </c>
      <c r="G62" s="64"/>
      <c r="H62" s="124"/>
      <c r="I62" s="124"/>
      <c r="J62" s="18"/>
    </row>
    <row r="63" spans="1:10" ht="15.75">
      <c r="A63" s="2" t="s">
        <v>25</v>
      </c>
      <c r="B63" s="3">
        <f>SUM(B36:B62)</f>
        <v>608</v>
      </c>
      <c r="C63" s="123">
        <f>SUM(C36:C62)</f>
        <v>780</v>
      </c>
      <c r="D63" s="123">
        <f>SUM(D36:D62)</f>
        <v>676</v>
      </c>
      <c r="E63" s="123">
        <f>SUM(E36:E62)</f>
        <v>662</v>
      </c>
      <c r="F63" s="123">
        <f>SUM(F36:F62)</f>
        <v>529</v>
      </c>
      <c r="G63" s="124">
        <f>C63/B63</f>
        <v>1.2828947368421053</v>
      </c>
      <c r="H63" s="124">
        <f>E63/D63</f>
        <v>0.9792899408284024</v>
      </c>
      <c r="I63" s="124">
        <f>F63/E63</f>
        <v>0.7990936555891238</v>
      </c>
      <c r="J63" s="126">
        <f>F63/B63</f>
        <v>0.8700657894736842</v>
      </c>
    </row>
    <row r="64" ht="15.75">
      <c r="I64" s="11" t="s">
        <v>171</v>
      </c>
    </row>
    <row r="65" spans="1:5" ht="15.75">
      <c r="A65" s="210" t="s">
        <v>172</v>
      </c>
      <c r="B65" s="210"/>
      <c r="C65" s="210"/>
      <c r="D65" s="210"/>
      <c r="E65" s="210"/>
    </row>
    <row r="66" spans="1:5" ht="31.5">
      <c r="A66" s="6" t="s">
        <v>173</v>
      </c>
      <c r="B66" s="6" t="s">
        <v>163</v>
      </c>
      <c r="C66" s="2" t="s">
        <v>164</v>
      </c>
      <c r="D66" s="2" t="s">
        <v>165</v>
      </c>
      <c r="E66" s="2" t="s">
        <v>166</v>
      </c>
    </row>
    <row r="67" spans="1:5" ht="31.5">
      <c r="A67" s="28" t="s">
        <v>66</v>
      </c>
      <c r="B67" s="123">
        <v>389</v>
      </c>
      <c r="C67" s="123">
        <v>348</v>
      </c>
      <c r="D67" s="123">
        <v>341</v>
      </c>
      <c r="E67" s="123">
        <v>322</v>
      </c>
    </row>
    <row r="68" spans="1:5" ht="15.75">
      <c r="A68" s="28" t="s">
        <v>67</v>
      </c>
      <c r="B68" s="123">
        <v>144.5</v>
      </c>
      <c r="C68" s="123">
        <v>130</v>
      </c>
      <c r="D68" s="123">
        <v>130</v>
      </c>
      <c r="E68" s="123">
        <v>119</v>
      </c>
    </row>
    <row r="69" spans="1:5" ht="15.75">
      <c r="A69" s="28" t="s">
        <v>68</v>
      </c>
      <c r="B69" s="123">
        <v>0</v>
      </c>
      <c r="C69" s="123">
        <v>0</v>
      </c>
      <c r="D69" s="123">
        <v>0</v>
      </c>
      <c r="E69" s="123">
        <v>0</v>
      </c>
    </row>
    <row r="70" spans="1:5" ht="31.5">
      <c r="A70" s="28" t="s">
        <v>69</v>
      </c>
      <c r="B70" s="123">
        <v>226.5</v>
      </c>
      <c r="C70" s="123">
        <v>222</v>
      </c>
      <c r="D70" s="123">
        <v>222</v>
      </c>
      <c r="E70" s="123">
        <v>204</v>
      </c>
    </row>
    <row r="71" spans="1:5" ht="15.75">
      <c r="A71" s="28" t="s">
        <v>70</v>
      </c>
      <c r="B71" s="123">
        <v>0</v>
      </c>
      <c r="C71" s="123">
        <v>0</v>
      </c>
      <c r="D71" s="123">
        <v>0</v>
      </c>
      <c r="E71" s="123">
        <v>0</v>
      </c>
    </row>
    <row r="72" spans="1:5" ht="15.75">
      <c r="A72" s="28" t="s">
        <v>71</v>
      </c>
      <c r="B72" s="123">
        <v>0</v>
      </c>
      <c r="C72" s="123">
        <v>0</v>
      </c>
      <c r="D72" s="123">
        <v>0</v>
      </c>
      <c r="E72" s="123">
        <v>0</v>
      </c>
    </row>
    <row r="73" spans="1:5" ht="15.75">
      <c r="A73" s="28" t="s">
        <v>72</v>
      </c>
      <c r="B73" s="123">
        <v>260</v>
      </c>
      <c r="C73" s="123">
        <v>260</v>
      </c>
      <c r="D73" s="123">
        <v>260</v>
      </c>
      <c r="E73" s="123">
        <v>254</v>
      </c>
    </row>
    <row r="74" spans="1:5" ht="15.75">
      <c r="A74" s="28" t="s">
        <v>73</v>
      </c>
      <c r="B74" s="123">
        <v>0</v>
      </c>
      <c r="C74" s="123">
        <v>0</v>
      </c>
      <c r="D74" s="123">
        <v>0</v>
      </c>
      <c r="E74" s="123">
        <v>0</v>
      </c>
    </row>
    <row r="75" spans="1:5" ht="15.75">
      <c r="A75" s="28" t="s">
        <v>74</v>
      </c>
      <c r="B75" s="125">
        <v>0</v>
      </c>
      <c r="C75" s="123">
        <v>0</v>
      </c>
      <c r="D75" s="123">
        <v>0</v>
      </c>
      <c r="E75" s="123">
        <v>0</v>
      </c>
    </row>
    <row r="76" spans="1:5" ht="31.5">
      <c r="A76" s="28" t="s">
        <v>75</v>
      </c>
      <c r="B76" s="123">
        <v>0</v>
      </c>
      <c r="C76" s="123">
        <v>0</v>
      </c>
      <c r="D76" s="123">
        <v>0</v>
      </c>
      <c r="E76" s="123">
        <v>0</v>
      </c>
    </row>
    <row r="77" spans="1:5" ht="15.75">
      <c r="A77" s="28" t="s">
        <v>76</v>
      </c>
      <c r="B77" s="123">
        <v>0</v>
      </c>
      <c r="C77" s="123">
        <v>0</v>
      </c>
      <c r="D77" s="123">
        <v>0</v>
      </c>
      <c r="E77" s="123">
        <v>0</v>
      </c>
    </row>
    <row r="78" spans="1:5" ht="47.25">
      <c r="A78" s="28" t="s">
        <v>77</v>
      </c>
      <c r="B78" s="123">
        <v>0</v>
      </c>
      <c r="C78" s="123">
        <v>0</v>
      </c>
      <c r="D78" s="123">
        <v>0</v>
      </c>
      <c r="E78" s="123">
        <v>0</v>
      </c>
    </row>
    <row r="79" spans="1:5" ht="15.75">
      <c r="A79" s="28" t="s">
        <v>78</v>
      </c>
      <c r="B79" s="123">
        <v>0</v>
      </c>
      <c r="C79" s="123">
        <v>0</v>
      </c>
      <c r="D79" s="123">
        <v>0</v>
      </c>
      <c r="E79" s="123">
        <v>0</v>
      </c>
    </row>
    <row r="80" spans="1:5" ht="15.75">
      <c r="A80" s="28" t="s">
        <v>79</v>
      </c>
      <c r="B80" s="123">
        <v>0</v>
      </c>
      <c r="C80" s="123">
        <v>0</v>
      </c>
      <c r="D80" s="123">
        <v>0</v>
      </c>
      <c r="E80" s="123">
        <v>0</v>
      </c>
    </row>
    <row r="81" spans="1:5" ht="15.75">
      <c r="A81" s="28" t="s">
        <v>80</v>
      </c>
      <c r="B81" s="123">
        <v>0</v>
      </c>
      <c r="C81" s="123">
        <v>0</v>
      </c>
      <c r="D81" s="123">
        <v>0</v>
      </c>
      <c r="E81" s="123">
        <v>0</v>
      </c>
    </row>
    <row r="82" spans="1:5" ht="15.75">
      <c r="A82" s="28" t="s">
        <v>81</v>
      </c>
      <c r="B82" s="123">
        <v>0</v>
      </c>
      <c r="C82" s="123">
        <v>0</v>
      </c>
      <c r="D82" s="123">
        <v>0</v>
      </c>
      <c r="E82" s="123">
        <v>0</v>
      </c>
    </row>
    <row r="83" spans="1:5" ht="15.75">
      <c r="A83" s="28" t="s">
        <v>82</v>
      </c>
      <c r="B83" s="123">
        <v>0</v>
      </c>
      <c r="C83" s="123">
        <v>0</v>
      </c>
      <c r="D83" s="123">
        <v>0</v>
      </c>
      <c r="E83" s="123">
        <v>0</v>
      </c>
    </row>
    <row r="84" spans="1:5" ht="15.75">
      <c r="A84" s="28" t="s">
        <v>83</v>
      </c>
      <c r="B84" s="123">
        <v>0</v>
      </c>
      <c r="C84" s="123">
        <v>0</v>
      </c>
      <c r="D84" s="123">
        <v>0</v>
      </c>
      <c r="E84" s="123">
        <v>0</v>
      </c>
    </row>
    <row r="85" spans="1:5" ht="15.75">
      <c r="A85" s="28" t="s">
        <v>84</v>
      </c>
      <c r="B85" s="123">
        <v>0</v>
      </c>
      <c r="C85" s="123">
        <v>0</v>
      </c>
      <c r="D85" s="123">
        <v>0</v>
      </c>
      <c r="E85" s="123">
        <v>0</v>
      </c>
    </row>
    <row r="86" spans="1:5" ht="15.75">
      <c r="A86" s="28" t="s">
        <v>85</v>
      </c>
      <c r="B86" s="123">
        <v>151</v>
      </c>
      <c r="C86" s="123">
        <v>133</v>
      </c>
      <c r="D86" s="123">
        <v>133</v>
      </c>
      <c r="E86" s="123">
        <v>100</v>
      </c>
    </row>
    <row r="87" spans="1:5" ht="15.75">
      <c r="A87" s="28" t="s">
        <v>86</v>
      </c>
      <c r="B87" s="123">
        <v>0</v>
      </c>
      <c r="C87" s="123">
        <v>0</v>
      </c>
      <c r="D87" s="123">
        <v>0</v>
      </c>
      <c r="E87" s="123">
        <v>0</v>
      </c>
    </row>
    <row r="88" spans="1:5" ht="15.75">
      <c r="A88" s="28" t="s">
        <v>87</v>
      </c>
      <c r="B88" s="123">
        <v>0</v>
      </c>
      <c r="C88" s="123">
        <v>0</v>
      </c>
      <c r="D88" s="123">
        <v>0</v>
      </c>
      <c r="E88" s="123">
        <v>0</v>
      </c>
    </row>
    <row r="89" spans="1:5" ht="15.75">
      <c r="A89" s="28" t="s">
        <v>88</v>
      </c>
      <c r="B89" s="123">
        <v>0</v>
      </c>
      <c r="C89" s="123">
        <v>0</v>
      </c>
      <c r="D89" s="123">
        <v>0</v>
      </c>
      <c r="E89" s="123">
        <v>0</v>
      </c>
    </row>
    <row r="90" spans="1:5" ht="15.75">
      <c r="A90" s="28" t="s">
        <v>89</v>
      </c>
      <c r="B90" s="123">
        <v>0</v>
      </c>
      <c r="C90" s="123">
        <v>0</v>
      </c>
      <c r="D90" s="123">
        <v>0</v>
      </c>
      <c r="E90" s="123">
        <v>0</v>
      </c>
    </row>
    <row r="91" spans="1:5" ht="15.75">
      <c r="A91" s="28" t="s">
        <v>90</v>
      </c>
      <c r="B91" s="123">
        <v>0</v>
      </c>
      <c r="C91" s="123">
        <v>0</v>
      </c>
      <c r="D91" s="123">
        <v>0</v>
      </c>
      <c r="E91" s="123">
        <v>0</v>
      </c>
    </row>
    <row r="92" spans="1:5" ht="15.75">
      <c r="A92" s="28" t="s">
        <v>91</v>
      </c>
      <c r="B92" s="123">
        <v>0</v>
      </c>
      <c r="C92" s="123">
        <v>0</v>
      </c>
      <c r="D92" s="123">
        <v>0</v>
      </c>
      <c r="E92" s="123">
        <v>0</v>
      </c>
    </row>
    <row r="93" spans="1:5" ht="31.5">
      <c r="A93" s="6" t="s">
        <v>92</v>
      </c>
      <c r="B93" s="123">
        <v>0</v>
      </c>
      <c r="C93" s="123">
        <v>0</v>
      </c>
      <c r="D93" s="123">
        <v>0</v>
      </c>
      <c r="E93" s="123">
        <v>0</v>
      </c>
    </row>
    <row r="94" spans="1:5" ht="15.75">
      <c r="A94" s="28" t="s">
        <v>25</v>
      </c>
      <c r="B94" s="123">
        <f>SUM(B67:B93)</f>
        <v>1171</v>
      </c>
      <c r="C94" s="123">
        <f>SUM(C67:C93)</f>
        <v>1093</v>
      </c>
      <c r="D94" s="123">
        <f>SUM(D67:D93)</f>
        <v>1086</v>
      </c>
      <c r="E94" s="123">
        <f>SUM(E67:E93)</f>
        <v>999</v>
      </c>
    </row>
    <row r="95" spans="1:5" ht="15.75">
      <c r="A95" s="35"/>
      <c r="B95" s="11"/>
      <c r="C95" s="11"/>
      <c r="D95" s="11" t="s">
        <v>171</v>
      </c>
      <c r="E95" s="11"/>
    </row>
    <row r="96" spans="1:5" ht="15.75">
      <c r="A96" s="48" t="s">
        <v>174</v>
      </c>
      <c r="B96" s="2"/>
      <c r="C96" s="2"/>
      <c r="D96" s="2"/>
      <c r="E96" s="2"/>
    </row>
    <row r="97" spans="1:5" ht="31.5">
      <c r="A97" s="6" t="s">
        <v>173</v>
      </c>
      <c r="B97" s="6" t="s">
        <v>163</v>
      </c>
      <c r="C97" s="2" t="s">
        <v>164</v>
      </c>
      <c r="D97" s="2" t="s">
        <v>165</v>
      </c>
      <c r="E97" s="2" t="s">
        <v>166</v>
      </c>
    </row>
    <row r="98" spans="1:5" ht="31.5">
      <c r="A98" s="28" t="s">
        <v>66</v>
      </c>
      <c r="B98" s="123">
        <v>1</v>
      </c>
      <c r="C98" s="123">
        <v>1</v>
      </c>
      <c r="D98" s="123">
        <v>1</v>
      </c>
      <c r="E98" s="123">
        <v>0</v>
      </c>
    </row>
    <row r="99" spans="1:5" ht="15.75">
      <c r="A99" s="28" t="s">
        <v>67</v>
      </c>
      <c r="B99" s="123">
        <v>1</v>
      </c>
      <c r="C99" s="123">
        <v>1</v>
      </c>
      <c r="D99" s="123">
        <v>1</v>
      </c>
      <c r="E99" s="123">
        <v>1</v>
      </c>
    </row>
    <row r="100" spans="1:5" ht="15.75">
      <c r="A100" s="28" t="s">
        <v>68</v>
      </c>
      <c r="B100" s="123">
        <v>0</v>
      </c>
      <c r="C100" s="123">
        <v>0</v>
      </c>
      <c r="D100" s="123">
        <v>0</v>
      </c>
      <c r="E100" s="123">
        <v>0</v>
      </c>
    </row>
    <row r="101" spans="1:5" ht="31.5">
      <c r="A101" s="28" t="s">
        <v>69</v>
      </c>
      <c r="B101" s="123">
        <v>4</v>
      </c>
      <c r="C101" s="123">
        <v>3</v>
      </c>
      <c r="D101" s="123">
        <v>2</v>
      </c>
      <c r="E101" s="123">
        <v>0</v>
      </c>
    </row>
    <row r="102" spans="1:5" ht="15.75">
      <c r="A102" s="28" t="s">
        <v>70</v>
      </c>
      <c r="B102" s="123">
        <v>0</v>
      </c>
      <c r="C102" s="123">
        <v>0</v>
      </c>
      <c r="D102" s="123">
        <v>0</v>
      </c>
      <c r="E102" s="123">
        <v>0</v>
      </c>
    </row>
    <row r="103" spans="1:5" ht="15.75">
      <c r="A103" s="28" t="s">
        <v>71</v>
      </c>
      <c r="B103" s="123">
        <v>0</v>
      </c>
      <c r="C103" s="123">
        <v>0</v>
      </c>
      <c r="D103" s="123">
        <v>0</v>
      </c>
      <c r="E103" s="123">
        <v>0</v>
      </c>
    </row>
    <row r="104" spans="1:5" ht="15.75">
      <c r="A104" s="28" t="s">
        <v>72</v>
      </c>
      <c r="B104" s="123">
        <v>2</v>
      </c>
      <c r="C104" s="123">
        <v>2</v>
      </c>
      <c r="D104" s="123">
        <v>2</v>
      </c>
      <c r="E104" s="123">
        <v>2</v>
      </c>
    </row>
    <row r="105" spans="1:5" ht="15.75">
      <c r="A105" s="28" t="s">
        <v>73</v>
      </c>
      <c r="B105" s="123">
        <v>0</v>
      </c>
      <c r="C105" s="123">
        <v>0</v>
      </c>
      <c r="D105" s="123">
        <v>0</v>
      </c>
      <c r="E105" s="123">
        <v>0</v>
      </c>
    </row>
    <row r="106" spans="1:5" ht="15.75">
      <c r="A106" s="28" t="s">
        <v>74</v>
      </c>
      <c r="B106" s="123">
        <v>0</v>
      </c>
      <c r="C106" s="123">
        <v>0</v>
      </c>
      <c r="D106" s="123">
        <v>0</v>
      </c>
      <c r="E106" s="123">
        <v>0</v>
      </c>
    </row>
    <row r="107" spans="1:5" ht="31.5">
      <c r="A107" s="28" t="s">
        <v>75</v>
      </c>
      <c r="B107" s="123">
        <v>0</v>
      </c>
      <c r="C107" s="123">
        <v>0</v>
      </c>
      <c r="D107" s="123">
        <v>0</v>
      </c>
      <c r="E107" s="123">
        <v>0</v>
      </c>
    </row>
    <row r="108" spans="1:5" ht="15.75">
      <c r="A108" s="28" t="s">
        <v>76</v>
      </c>
      <c r="B108" s="123">
        <v>0</v>
      </c>
      <c r="C108" s="123">
        <v>0</v>
      </c>
      <c r="D108" s="123">
        <v>0</v>
      </c>
      <c r="E108" s="123">
        <v>0</v>
      </c>
    </row>
    <row r="109" spans="1:5" ht="47.25">
      <c r="A109" s="28" t="s">
        <v>77</v>
      </c>
      <c r="B109" s="123">
        <v>0</v>
      </c>
      <c r="C109" s="123">
        <v>0</v>
      </c>
      <c r="D109" s="123">
        <v>0</v>
      </c>
      <c r="E109" s="123">
        <v>0</v>
      </c>
    </row>
    <row r="110" spans="1:5" ht="15.75">
      <c r="A110" s="28" t="s">
        <v>78</v>
      </c>
      <c r="B110" s="123">
        <v>0</v>
      </c>
      <c r="C110" s="123">
        <v>0</v>
      </c>
      <c r="D110" s="123">
        <v>0</v>
      </c>
      <c r="E110" s="123">
        <v>0</v>
      </c>
    </row>
    <row r="111" spans="1:5" ht="15.75">
      <c r="A111" s="28" t="s">
        <v>79</v>
      </c>
      <c r="B111" s="123">
        <v>0</v>
      </c>
      <c r="C111" s="123">
        <v>0</v>
      </c>
      <c r="D111" s="123">
        <v>0</v>
      </c>
      <c r="E111" s="123">
        <v>0</v>
      </c>
    </row>
    <row r="112" spans="1:5" ht="15.75">
      <c r="A112" s="28" t="s">
        <v>80</v>
      </c>
      <c r="B112" s="123">
        <v>0</v>
      </c>
      <c r="C112" s="123">
        <v>0</v>
      </c>
      <c r="D112" s="123">
        <v>0</v>
      </c>
      <c r="E112" s="123">
        <v>0</v>
      </c>
    </row>
    <row r="113" spans="1:5" ht="15.75">
      <c r="A113" s="28" t="s">
        <v>81</v>
      </c>
      <c r="B113" s="123">
        <v>0</v>
      </c>
      <c r="C113" s="123">
        <v>0</v>
      </c>
      <c r="D113" s="123">
        <v>0</v>
      </c>
      <c r="E113" s="123">
        <v>0</v>
      </c>
    </row>
    <row r="114" spans="1:5" ht="15.75">
      <c r="A114" s="28" t="s">
        <v>82</v>
      </c>
      <c r="B114" s="123">
        <v>0</v>
      </c>
      <c r="C114" s="123">
        <v>0</v>
      </c>
      <c r="D114" s="123">
        <v>0</v>
      </c>
      <c r="E114" s="123">
        <v>0</v>
      </c>
    </row>
    <row r="115" spans="1:5" ht="15.75">
      <c r="A115" s="28" t="s">
        <v>83</v>
      </c>
      <c r="B115" s="123">
        <v>0</v>
      </c>
      <c r="C115" s="123">
        <v>0</v>
      </c>
      <c r="D115" s="123">
        <v>0</v>
      </c>
      <c r="E115" s="123">
        <v>0</v>
      </c>
    </row>
    <row r="116" spans="1:5" ht="15.75">
      <c r="A116" s="28" t="s">
        <v>84</v>
      </c>
      <c r="B116" s="123">
        <v>0</v>
      </c>
      <c r="C116" s="123">
        <v>0</v>
      </c>
      <c r="D116" s="123">
        <v>0</v>
      </c>
      <c r="E116" s="123">
        <v>0</v>
      </c>
    </row>
    <row r="117" spans="1:5" ht="15.75">
      <c r="A117" s="28" t="s">
        <v>85</v>
      </c>
      <c r="B117" s="123">
        <v>6</v>
      </c>
      <c r="C117" s="123">
        <v>6</v>
      </c>
      <c r="D117" s="123">
        <v>6</v>
      </c>
      <c r="E117" s="123">
        <v>2</v>
      </c>
    </row>
    <row r="118" spans="1:5" ht="15.75">
      <c r="A118" s="28" t="s">
        <v>86</v>
      </c>
      <c r="B118" s="123">
        <v>0</v>
      </c>
      <c r="C118" s="123">
        <v>0</v>
      </c>
      <c r="D118" s="123">
        <v>0</v>
      </c>
      <c r="E118" s="123">
        <v>0</v>
      </c>
    </row>
    <row r="119" spans="1:5" ht="15.75">
      <c r="A119" s="28" t="s">
        <v>87</v>
      </c>
      <c r="B119" s="123">
        <v>0</v>
      </c>
      <c r="C119" s="123">
        <v>0</v>
      </c>
      <c r="D119" s="123">
        <v>0</v>
      </c>
      <c r="E119" s="123">
        <v>0</v>
      </c>
    </row>
    <row r="120" spans="1:5" ht="15.75">
      <c r="A120" s="28" t="s">
        <v>88</v>
      </c>
      <c r="B120" s="123">
        <v>0</v>
      </c>
      <c r="C120" s="123">
        <v>0</v>
      </c>
      <c r="D120" s="123">
        <v>0</v>
      </c>
      <c r="E120" s="123">
        <v>0</v>
      </c>
    </row>
    <row r="121" spans="1:5" ht="15.75">
      <c r="A121" s="28" t="s">
        <v>89</v>
      </c>
      <c r="B121" s="123">
        <v>0</v>
      </c>
      <c r="C121" s="123">
        <v>0</v>
      </c>
      <c r="D121" s="123">
        <v>0</v>
      </c>
      <c r="E121" s="123">
        <v>0</v>
      </c>
    </row>
    <row r="122" spans="1:5" ht="15.75">
      <c r="A122" s="28" t="s">
        <v>90</v>
      </c>
      <c r="B122" s="123">
        <v>0</v>
      </c>
      <c r="C122" s="123">
        <v>0</v>
      </c>
      <c r="D122" s="123">
        <v>0</v>
      </c>
      <c r="E122" s="123">
        <v>0</v>
      </c>
    </row>
    <row r="123" spans="1:5" ht="15.75">
      <c r="A123" s="28" t="s">
        <v>91</v>
      </c>
      <c r="B123" s="123">
        <v>0</v>
      </c>
      <c r="C123" s="123">
        <v>0</v>
      </c>
      <c r="D123" s="123">
        <v>0</v>
      </c>
      <c r="E123" s="123">
        <v>0</v>
      </c>
    </row>
    <row r="124" spans="1:5" ht="31.5">
      <c r="A124" s="6" t="s">
        <v>92</v>
      </c>
      <c r="B124" s="123">
        <v>0</v>
      </c>
      <c r="C124" s="123">
        <v>0</v>
      </c>
      <c r="D124" s="123">
        <v>0</v>
      </c>
      <c r="E124" s="123">
        <v>0</v>
      </c>
    </row>
    <row r="125" spans="1:5" ht="15.75">
      <c r="A125" s="28" t="s">
        <v>25</v>
      </c>
      <c r="B125" s="123">
        <f>SUM(B98:B124)</f>
        <v>14</v>
      </c>
      <c r="C125" s="123">
        <f>SUM(C98:C124)</f>
        <v>13</v>
      </c>
      <c r="D125" s="123">
        <f>SUM(D98:D124)</f>
        <v>12</v>
      </c>
      <c r="E125" s="123">
        <f>SUM(E98:E124)</f>
        <v>5</v>
      </c>
    </row>
    <row r="126" spans="1:5" ht="15.75">
      <c r="A126" s="35"/>
      <c r="B126" s="11"/>
      <c r="C126" s="11"/>
      <c r="D126" s="11"/>
      <c r="E126" s="11" t="s">
        <v>171</v>
      </c>
    </row>
    <row r="127" spans="1:5" ht="15.75">
      <c r="A127" s="35"/>
      <c r="B127" s="11"/>
      <c r="C127" s="11"/>
      <c r="D127" s="11"/>
      <c r="E127" s="11"/>
    </row>
    <row r="128" spans="1:5" ht="15.75">
      <c r="A128" s="35"/>
      <c r="B128" s="11"/>
      <c r="C128" s="11"/>
      <c r="D128" s="11"/>
      <c r="E128" s="11"/>
    </row>
    <row r="129" spans="1:5" ht="15.75">
      <c r="A129" s="35"/>
      <c r="B129" s="11"/>
      <c r="C129" s="11"/>
      <c r="D129" s="11"/>
      <c r="E129" s="11"/>
    </row>
    <row r="130" spans="1:5" ht="15.75">
      <c r="A130" s="35"/>
      <c r="B130" s="11"/>
      <c r="C130" s="11"/>
      <c r="D130" s="11"/>
      <c r="E130" s="11"/>
    </row>
    <row r="131" spans="1:5" ht="15.75">
      <c r="A131" s="35"/>
      <c r="B131" s="11"/>
      <c r="C131" s="11"/>
      <c r="D131" s="11"/>
      <c r="E131" s="11"/>
    </row>
    <row r="132" spans="1:5" ht="15.75">
      <c r="A132" s="14"/>
      <c r="B132" s="11"/>
      <c r="C132" s="11"/>
      <c r="D132" s="11"/>
      <c r="E132" s="11"/>
    </row>
    <row r="133" spans="1:5" ht="15.75">
      <c r="A133" s="35"/>
      <c r="B133" s="11"/>
      <c r="C133" s="11"/>
      <c r="D133" s="11"/>
      <c r="E133" s="11"/>
    </row>
  </sheetData>
  <sheetProtection/>
  <mergeCells count="4">
    <mergeCell ref="A34:J34"/>
    <mergeCell ref="A65:E65"/>
    <mergeCell ref="A1:J1"/>
    <mergeCell ref="A3:J3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3" max="255" man="1"/>
    <brk id="64" max="255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9"/>
  <sheetViews>
    <sheetView view="pageBreakPreview" zoomScale="75" zoomScaleSheetLayoutView="75" zoomScalePageLayoutView="0" workbookViewId="0" topLeftCell="A112">
      <selection activeCell="H120" sqref="H120"/>
    </sheetView>
  </sheetViews>
  <sheetFormatPr defaultColWidth="9.00390625" defaultRowHeight="15.75"/>
  <cols>
    <col min="1" max="1" width="29.25390625" style="0" customWidth="1"/>
    <col min="2" max="10" width="10.625" style="0" customWidth="1"/>
  </cols>
  <sheetData>
    <row r="1" spans="1:11" ht="31.5" customHeight="1">
      <c r="A1" s="180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.75">
      <c r="A3" s="210" t="s">
        <v>154</v>
      </c>
      <c r="B3" s="210"/>
      <c r="C3" s="210"/>
      <c r="D3" s="210"/>
      <c r="E3" s="210"/>
      <c r="F3" s="210"/>
      <c r="G3" s="210"/>
      <c r="H3" s="210"/>
      <c r="I3" s="210"/>
      <c r="J3" s="210"/>
      <c r="K3" s="23"/>
      <c r="L3" s="11"/>
    </row>
    <row r="4" spans="1:12" ht="31.5">
      <c r="A4" s="8" t="s">
        <v>161</v>
      </c>
      <c r="B4" s="8" t="s">
        <v>162</v>
      </c>
      <c r="C4" s="8" t="s">
        <v>163</v>
      </c>
      <c r="D4" s="29" t="s">
        <v>164</v>
      </c>
      <c r="E4" s="29" t="s">
        <v>165</v>
      </c>
      <c r="F4" s="29" t="s">
        <v>166</v>
      </c>
      <c r="G4" s="30" t="s">
        <v>167</v>
      </c>
      <c r="H4" s="30" t="s">
        <v>168</v>
      </c>
      <c r="I4" s="30" t="s">
        <v>169</v>
      </c>
      <c r="J4" s="30" t="s">
        <v>170</v>
      </c>
      <c r="K4" s="23"/>
      <c r="L4" s="11"/>
    </row>
    <row r="5" spans="1:12" ht="31.5">
      <c r="A5" s="28" t="s">
        <v>66</v>
      </c>
      <c r="B5" s="3">
        <v>16</v>
      </c>
      <c r="C5" s="3">
        <v>20</v>
      </c>
      <c r="D5" s="3">
        <v>17</v>
      </c>
      <c r="E5" s="3">
        <v>16</v>
      </c>
      <c r="F5" s="3">
        <v>16</v>
      </c>
      <c r="G5" s="3">
        <f>C5/B5</f>
        <v>1.25</v>
      </c>
      <c r="H5" s="74">
        <f>E5/D5</f>
        <v>0.9411764705882353</v>
      </c>
      <c r="I5" s="74">
        <f>F5/E5</f>
        <v>1</v>
      </c>
      <c r="J5" s="74">
        <f>F5/B5</f>
        <v>1</v>
      </c>
      <c r="K5" s="23"/>
      <c r="L5" s="11"/>
    </row>
    <row r="6" spans="1:12" ht="15.75">
      <c r="A6" s="28" t="s">
        <v>67</v>
      </c>
      <c r="B6" s="78">
        <v>25</v>
      </c>
      <c r="C6" s="78">
        <v>56</v>
      </c>
      <c r="D6" s="78">
        <v>49</v>
      </c>
      <c r="E6" s="78">
        <v>27</v>
      </c>
      <c r="F6" s="78">
        <v>25</v>
      </c>
      <c r="G6" s="3">
        <f>C6/B6</f>
        <v>2.24</v>
      </c>
      <c r="H6" s="74">
        <f>E6/D6</f>
        <v>0.5510204081632653</v>
      </c>
      <c r="I6" s="74">
        <f>F6/E6</f>
        <v>0.9259259259259259</v>
      </c>
      <c r="J6" s="74">
        <f>F6/B6</f>
        <v>1</v>
      </c>
      <c r="K6" s="23"/>
      <c r="L6" s="11"/>
    </row>
    <row r="7" spans="1:12" ht="15.75">
      <c r="A7" s="28" t="s">
        <v>68</v>
      </c>
      <c r="B7" s="78"/>
      <c r="C7" s="78"/>
      <c r="D7" s="78"/>
      <c r="E7" s="78"/>
      <c r="F7" s="78"/>
      <c r="G7" s="3"/>
      <c r="H7" s="3"/>
      <c r="I7" s="74"/>
      <c r="J7" s="74"/>
      <c r="K7" s="23"/>
      <c r="L7" s="11"/>
    </row>
    <row r="8" spans="1:12" ht="15.75">
      <c r="A8" s="28" t="s">
        <v>69</v>
      </c>
      <c r="B8" s="78">
        <v>17</v>
      </c>
      <c r="C8" s="78">
        <v>25</v>
      </c>
      <c r="D8" s="78">
        <v>19</v>
      </c>
      <c r="E8" s="78">
        <v>17</v>
      </c>
      <c r="F8" s="78">
        <v>16</v>
      </c>
      <c r="G8" s="74">
        <f>C8/B8</f>
        <v>1.4705882352941178</v>
      </c>
      <c r="H8" s="74">
        <f>E8/D8</f>
        <v>0.8947368421052632</v>
      </c>
      <c r="I8" s="74">
        <f>F8/E8</f>
        <v>0.9411764705882353</v>
      </c>
      <c r="J8" s="74">
        <f>F8/B8</f>
        <v>0.9411764705882353</v>
      </c>
      <c r="K8" s="23"/>
      <c r="L8" s="11"/>
    </row>
    <row r="9" spans="1:12" ht="15.75">
      <c r="A9" s="28" t="s">
        <v>70</v>
      </c>
      <c r="B9" s="3"/>
      <c r="C9" s="3"/>
      <c r="D9" s="3"/>
      <c r="E9" s="3"/>
      <c r="F9" s="3"/>
      <c r="G9" s="74"/>
      <c r="H9" s="74"/>
      <c r="I9" s="74"/>
      <c r="J9" s="74"/>
      <c r="K9" s="23"/>
      <c r="L9" s="11"/>
    </row>
    <row r="10" spans="1:12" ht="15.75">
      <c r="A10" s="28" t="s">
        <v>71</v>
      </c>
      <c r="B10" s="3"/>
      <c r="C10" s="3"/>
      <c r="D10" s="3"/>
      <c r="E10" s="3"/>
      <c r="F10" s="3"/>
      <c r="G10" s="74"/>
      <c r="H10" s="74"/>
      <c r="I10" s="74"/>
      <c r="J10" s="74"/>
      <c r="K10" s="23"/>
      <c r="L10" s="11"/>
    </row>
    <row r="11" spans="1:12" ht="15.75">
      <c r="A11" s="28" t="s">
        <v>72</v>
      </c>
      <c r="B11" s="78">
        <v>20</v>
      </c>
      <c r="C11" s="78">
        <v>28</v>
      </c>
      <c r="D11" s="78">
        <v>26</v>
      </c>
      <c r="E11" s="78">
        <v>14</v>
      </c>
      <c r="F11" s="78">
        <v>14</v>
      </c>
      <c r="G11" s="74">
        <f>C11/B11</f>
        <v>1.4</v>
      </c>
      <c r="H11" s="74">
        <f>E11/D11</f>
        <v>0.5384615384615384</v>
      </c>
      <c r="I11" s="74">
        <f>F11/E11</f>
        <v>1</v>
      </c>
      <c r="J11" s="74">
        <f>F11/B11</f>
        <v>0.7</v>
      </c>
      <c r="K11" s="23"/>
      <c r="L11" s="11"/>
    </row>
    <row r="12" spans="1:12" ht="15.75">
      <c r="A12" s="28" t="s">
        <v>73</v>
      </c>
      <c r="B12" s="3"/>
      <c r="C12" s="3"/>
      <c r="D12" s="3"/>
      <c r="E12" s="3"/>
      <c r="F12" s="3"/>
      <c r="G12" s="3"/>
      <c r="H12" s="3"/>
      <c r="I12" s="3"/>
      <c r="J12" s="3"/>
      <c r="K12" s="23"/>
      <c r="L12" s="11"/>
    </row>
    <row r="13" spans="1:12" ht="15.75">
      <c r="A13" s="28" t="s">
        <v>74</v>
      </c>
      <c r="B13" s="2"/>
      <c r="C13" s="2"/>
      <c r="D13" s="2"/>
      <c r="E13" s="2"/>
      <c r="F13" s="2"/>
      <c r="G13" s="2"/>
      <c r="H13" s="2"/>
      <c r="I13" s="2"/>
      <c r="J13" s="2"/>
      <c r="K13" s="23"/>
      <c r="L13" s="11"/>
    </row>
    <row r="14" spans="1:12" ht="15.75">
      <c r="A14" s="28" t="s">
        <v>75</v>
      </c>
      <c r="B14" s="6"/>
      <c r="C14" s="6"/>
      <c r="D14" s="2"/>
      <c r="E14" s="2"/>
      <c r="F14" s="2"/>
      <c r="G14" s="21"/>
      <c r="H14" s="21"/>
      <c r="I14" s="21"/>
      <c r="J14" s="21"/>
      <c r="K14" s="23"/>
      <c r="L14" s="11"/>
    </row>
    <row r="15" spans="1:12" ht="15.75">
      <c r="A15" s="28" t="s">
        <v>76</v>
      </c>
      <c r="B15" s="3"/>
      <c r="C15" s="3"/>
      <c r="D15" s="3"/>
      <c r="E15" s="3"/>
      <c r="F15" s="3"/>
      <c r="G15" s="3"/>
      <c r="H15" s="3"/>
      <c r="I15" s="3"/>
      <c r="J15" s="3"/>
      <c r="K15" s="23"/>
      <c r="L15" s="11"/>
    </row>
    <row r="16" spans="1:12" ht="31.5">
      <c r="A16" s="28" t="s">
        <v>77</v>
      </c>
      <c r="B16" s="3"/>
      <c r="C16" s="3"/>
      <c r="D16" s="3"/>
      <c r="E16" s="3"/>
      <c r="F16" s="3"/>
      <c r="G16" s="3"/>
      <c r="H16" s="3"/>
      <c r="I16" s="3"/>
      <c r="J16" s="3"/>
      <c r="K16" s="23"/>
      <c r="L16" s="11"/>
    </row>
    <row r="17" spans="1:12" ht="15.75">
      <c r="A17" s="28" t="s">
        <v>78</v>
      </c>
      <c r="B17" s="3"/>
      <c r="C17" s="3"/>
      <c r="D17" s="3"/>
      <c r="E17" s="3"/>
      <c r="F17" s="3"/>
      <c r="G17" s="3"/>
      <c r="H17" s="3"/>
      <c r="I17" s="3"/>
      <c r="J17" s="3"/>
      <c r="K17" s="23"/>
      <c r="L17" s="11"/>
    </row>
    <row r="18" spans="1:12" ht="15.75">
      <c r="A18" s="28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23"/>
      <c r="L18" s="11"/>
    </row>
    <row r="19" spans="1:12" ht="15.75">
      <c r="A19" s="28" t="s">
        <v>80</v>
      </c>
      <c r="B19" s="3"/>
      <c r="C19" s="3"/>
      <c r="D19" s="3"/>
      <c r="E19" s="3"/>
      <c r="F19" s="3"/>
      <c r="G19" s="3"/>
      <c r="H19" s="3"/>
      <c r="I19" s="3"/>
      <c r="J19" s="3"/>
      <c r="K19" s="23"/>
      <c r="L19" s="11"/>
    </row>
    <row r="20" spans="1:12" ht="15.75">
      <c r="A20" s="28" t="s">
        <v>81</v>
      </c>
      <c r="B20" s="3"/>
      <c r="C20" s="3"/>
      <c r="D20" s="3"/>
      <c r="E20" s="3"/>
      <c r="F20" s="3"/>
      <c r="G20" s="3"/>
      <c r="H20" s="3"/>
      <c r="I20" s="3"/>
      <c r="J20" s="3"/>
      <c r="K20" s="23"/>
      <c r="L20" s="11"/>
    </row>
    <row r="21" spans="1:12" ht="15.75">
      <c r="A21" s="28" t="s">
        <v>82</v>
      </c>
      <c r="B21" s="3"/>
      <c r="C21" s="3"/>
      <c r="D21" s="3"/>
      <c r="E21" s="3"/>
      <c r="F21" s="3"/>
      <c r="G21" s="3"/>
      <c r="H21" s="3"/>
      <c r="I21" s="3"/>
      <c r="J21" s="3"/>
      <c r="K21" s="15"/>
      <c r="L21" s="11"/>
    </row>
    <row r="22" spans="1:12" ht="15.75">
      <c r="A22" s="28" t="s">
        <v>83</v>
      </c>
      <c r="B22" s="3"/>
      <c r="C22" s="3"/>
      <c r="D22" s="3"/>
      <c r="E22" s="3"/>
      <c r="F22" s="3"/>
      <c r="G22" s="3"/>
      <c r="H22" s="3"/>
      <c r="I22" s="3"/>
      <c r="J22" s="3"/>
      <c r="K22" s="23"/>
      <c r="L22" s="11"/>
    </row>
    <row r="23" spans="1:12" ht="15.75">
      <c r="A23" s="28" t="s">
        <v>84</v>
      </c>
      <c r="B23" s="3"/>
      <c r="C23" s="3"/>
      <c r="D23" s="3"/>
      <c r="E23" s="3"/>
      <c r="F23" s="3"/>
      <c r="G23" s="3"/>
      <c r="H23" s="3"/>
      <c r="I23" s="3"/>
      <c r="J23" s="3"/>
      <c r="K23" s="23"/>
      <c r="L23" s="11"/>
    </row>
    <row r="24" spans="1:12" ht="15.75">
      <c r="A24" s="28" t="s">
        <v>85</v>
      </c>
      <c r="B24" s="3">
        <v>11</v>
      </c>
      <c r="C24" s="3">
        <v>21</v>
      </c>
      <c r="D24" s="3">
        <v>12</v>
      </c>
      <c r="E24" s="3">
        <v>11</v>
      </c>
      <c r="F24" s="3">
        <v>11</v>
      </c>
      <c r="G24" s="74">
        <f>C24/B24</f>
        <v>1.9090909090909092</v>
      </c>
      <c r="H24" s="74">
        <f>E24/D24</f>
        <v>0.9166666666666666</v>
      </c>
      <c r="I24" s="74">
        <f>F24/E24</f>
        <v>1</v>
      </c>
      <c r="J24" s="74">
        <f>F24/B24</f>
        <v>1</v>
      </c>
      <c r="K24" s="23"/>
      <c r="L24" s="11"/>
    </row>
    <row r="25" spans="1:12" ht="15.75">
      <c r="A25" s="28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23"/>
      <c r="L25" s="11"/>
    </row>
    <row r="26" spans="1:12" ht="15.75">
      <c r="A26" s="28" t="s">
        <v>87</v>
      </c>
      <c r="B26" s="3"/>
      <c r="C26" s="3"/>
      <c r="D26" s="3"/>
      <c r="E26" s="3"/>
      <c r="F26" s="3"/>
      <c r="G26" s="3"/>
      <c r="H26" s="3"/>
      <c r="I26" s="3"/>
      <c r="J26" s="3"/>
      <c r="K26" s="23"/>
      <c r="L26" s="11"/>
    </row>
    <row r="27" spans="1:12" ht="15.75">
      <c r="A27" s="28" t="s">
        <v>88</v>
      </c>
      <c r="B27" s="3"/>
      <c r="C27" s="3"/>
      <c r="D27" s="3"/>
      <c r="E27" s="3"/>
      <c r="F27" s="3"/>
      <c r="G27" s="3"/>
      <c r="H27" s="3"/>
      <c r="I27" s="3"/>
      <c r="J27" s="3"/>
      <c r="K27" s="23"/>
      <c r="L27" s="11"/>
    </row>
    <row r="28" spans="1:12" ht="15.75">
      <c r="A28" s="28" t="s">
        <v>89</v>
      </c>
      <c r="B28" s="3"/>
      <c r="C28" s="3"/>
      <c r="D28" s="3"/>
      <c r="E28" s="3"/>
      <c r="F28" s="3"/>
      <c r="G28" s="3"/>
      <c r="H28" s="3"/>
      <c r="I28" s="3"/>
      <c r="J28" s="3"/>
      <c r="K28" s="23"/>
      <c r="L28" s="11"/>
    </row>
    <row r="29" spans="1:12" ht="15.75">
      <c r="A29" s="28" t="s">
        <v>90</v>
      </c>
      <c r="B29" s="3"/>
      <c r="C29" s="3"/>
      <c r="D29" s="3"/>
      <c r="E29" s="3"/>
      <c r="F29" s="3"/>
      <c r="G29" s="3"/>
      <c r="H29" s="3"/>
      <c r="I29" s="3"/>
      <c r="J29" s="3"/>
      <c r="K29" s="23"/>
      <c r="L29" s="11"/>
    </row>
    <row r="30" spans="1:12" ht="15.75">
      <c r="A30" s="28" t="s">
        <v>91</v>
      </c>
      <c r="B30" s="3"/>
      <c r="C30" s="3"/>
      <c r="D30" s="3"/>
      <c r="E30" s="3"/>
      <c r="F30" s="3"/>
      <c r="G30" s="3"/>
      <c r="H30" s="3"/>
      <c r="I30" s="3"/>
      <c r="J30" s="3"/>
      <c r="K30" s="23"/>
      <c r="L30" s="11"/>
    </row>
    <row r="31" spans="1:12" ht="31.5">
      <c r="A31" s="6" t="s">
        <v>92</v>
      </c>
      <c r="B31" s="2"/>
      <c r="C31" s="2"/>
      <c r="D31" s="2"/>
      <c r="E31" s="2"/>
      <c r="F31" s="2"/>
      <c r="G31" s="2"/>
      <c r="H31" s="2"/>
      <c r="I31" s="2"/>
      <c r="J31" s="2"/>
      <c r="K31" s="23"/>
      <c r="L31" s="11"/>
    </row>
    <row r="32" spans="1:12" ht="15.75">
      <c r="A32" s="2" t="s">
        <v>25</v>
      </c>
      <c r="B32" s="3">
        <f>SUM(B5:B31)</f>
        <v>89</v>
      </c>
      <c r="C32" s="3">
        <f>SUM(C5:C31)</f>
        <v>150</v>
      </c>
      <c r="D32" s="3">
        <f>SUM(D5:D31)</f>
        <v>123</v>
      </c>
      <c r="E32" s="3">
        <f>SUM(E5:E31)</f>
        <v>85</v>
      </c>
      <c r="F32" s="3">
        <f>SUM(F5:F31)</f>
        <v>82</v>
      </c>
      <c r="G32" s="74">
        <f>C32/B32</f>
        <v>1.6853932584269662</v>
      </c>
      <c r="H32" s="74">
        <f>E32/D32</f>
        <v>0.6910569105691057</v>
      </c>
      <c r="I32" s="74">
        <f>F32/E32</f>
        <v>0.9647058823529412</v>
      </c>
      <c r="J32" s="74">
        <f>F32/B32</f>
        <v>0.9213483146067416</v>
      </c>
      <c r="K32" s="23"/>
      <c r="L32" s="11"/>
    </row>
    <row r="33" spans="1:12" ht="15.75">
      <c r="A33" s="15"/>
      <c r="B33" s="11"/>
      <c r="C33" s="11"/>
      <c r="D33" s="11"/>
      <c r="E33" s="11"/>
      <c r="F33" s="11"/>
      <c r="G33" s="11"/>
      <c r="H33" s="11"/>
      <c r="I33" s="11" t="s">
        <v>171</v>
      </c>
      <c r="J33" s="11"/>
      <c r="K33" s="23"/>
      <c r="L33" s="11"/>
    </row>
    <row r="34" spans="1:12" ht="15.75">
      <c r="A34" s="208" t="s">
        <v>155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3"/>
      <c r="L34" s="11"/>
    </row>
    <row r="35" spans="1:12" ht="31.5">
      <c r="A35" s="8" t="s">
        <v>161</v>
      </c>
      <c r="B35" s="8" t="s">
        <v>162</v>
      </c>
      <c r="C35" s="8" t="s">
        <v>163</v>
      </c>
      <c r="D35" s="29" t="s">
        <v>164</v>
      </c>
      <c r="E35" s="29" t="s">
        <v>165</v>
      </c>
      <c r="F35" s="29" t="s">
        <v>166</v>
      </c>
      <c r="G35" s="30" t="s">
        <v>167</v>
      </c>
      <c r="H35" s="30" t="s">
        <v>168</v>
      </c>
      <c r="I35" s="30" t="s">
        <v>169</v>
      </c>
      <c r="J35" s="30" t="s">
        <v>170</v>
      </c>
      <c r="K35" s="23"/>
      <c r="L35" s="11"/>
    </row>
    <row r="36" spans="1:12" ht="31.5">
      <c r="A36" s="28" t="s">
        <v>66</v>
      </c>
      <c r="B36" s="3">
        <v>6</v>
      </c>
      <c r="C36" s="3">
        <v>6</v>
      </c>
      <c r="D36" s="3">
        <v>6</v>
      </c>
      <c r="E36" s="3">
        <v>6</v>
      </c>
      <c r="F36" s="3">
        <v>6</v>
      </c>
      <c r="G36" s="74">
        <f>C36/B36</f>
        <v>1</v>
      </c>
      <c r="H36" s="74">
        <f>E36/D36</f>
        <v>1</v>
      </c>
      <c r="I36" s="74">
        <f>F36/E36</f>
        <v>1</v>
      </c>
      <c r="J36" s="74">
        <f>F36/B36</f>
        <v>1</v>
      </c>
      <c r="K36" s="23"/>
      <c r="L36" s="11"/>
    </row>
    <row r="37" spans="1:12" ht="15.75">
      <c r="A37" s="28" t="s">
        <v>67</v>
      </c>
      <c r="B37" s="78">
        <v>19</v>
      </c>
      <c r="C37" s="78">
        <v>17</v>
      </c>
      <c r="D37" s="78">
        <v>15</v>
      </c>
      <c r="E37" s="78">
        <v>13</v>
      </c>
      <c r="F37" s="78">
        <v>7</v>
      </c>
      <c r="G37" s="74">
        <f>C37/B37</f>
        <v>0.8947368421052632</v>
      </c>
      <c r="H37" s="74">
        <f>E37/D37</f>
        <v>0.8666666666666667</v>
      </c>
      <c r="I37" s="74">
        <f>F37/E37</f>
        <v>0.5384615384615384</v>
      </c>
      <c r="J37" s="74">
        <f>F37/B37</f>
        <v>0.3684210526315789</v>
      </c>
      <c r="K37" s="23"/>
      <c r="L37" s="11"/>
    </row>
    <row r="38" spans="1:12" ht="15.75">
      <c r="A38" s="28" t="s">
        <v>68</v>
      </c>
      <c r="B38" s="78"/>
      <c r="C38" s="78"/>
      <c r="D38" s="78"/>
      <c r="E38" s="78"/>
      <c r="F38" s="78"/>
      <c r="G38" s="74"/>
      <c r="H38" s="74"/>
      <c r="I38" s="74"/>
      <c r="J38" s="3"/>
      <c r="K38" s="23"/>
      <c r="L38" s="11"/>
    </row>
    <row r="39" spans="1:11" ht="15.75">
      <c r="A39" s="28" t="s">
        <v>69</v>
      </c>
      <c r="B39" s="78">
        <v>5</v>
      </c>
      <c r="C39" s="78">
        <v>5</v>
      </c>
      <c r="D39" s="78">
        <v>4</v>
      </c>
      <c r="E39" s="78">
        <v>4</v>
      </c>
      <c r="F39" s="78">
        <v>5</v>
      </c>
      <c r="G39" s="74">
        <f>C39/B39</f>
        <v>1</v>
      </c>
      <c r="H39" s="74">
        <f>E39/D39</f>
        <v>1</v>
      </c>
      <c r="I39" s="74">
        <f>F39/E39</f>
        <v>1.25</v>
      </c>
      <c r="J39" s="74">
        <f>F39/B39</f>
        <v>1</v>
      </c>
      <c r="K39" s="16"/>
    </row>
    <row r="40" spans="1:11" ht="15.75">
      <c r="A40" s="28" t="s">
        <v>70</v>
      </c>
      <c r="B40" s="3"/>
      <c r="C40" s="3"/>
      <c r="D40" s="3"/>
      <c r="E40" s="3"/>
      <c r="F40" s="3"/>
      <c r="G40" s="74"/>
      <c r="H40" s="74"/>
      <c r="I40" s="74"/>
      <c r="J40" s="74"/>
      <c r="K40" s="16"/>
    </row>
    <row r="41" spans="1:11" ht="15.75">
      <c r="A41" s="28" t="s">
        <v>71</v>
      </c>
      <c r="B41" s="3"/>
      <c r="C41" s="3"/>
      <c r="D41" s="3"/>
      <c r="E41" s="3"/>
      <c r="F41" s="3"/>
      <c r="G41" s="74"/>
      <c r="H41" s="74"/>
      <c r="I41" s="74"/>
      <c r="J41" s="74"/>
      <c r="K41" s="16"/>
    </row>
    <row r="42" spans="1:11" ht="15.75">
      <c r="A42" s="28" t="s">
        <v>72</v>
      </c>
      <c r="B42" s="78">
        <v>10</v>
      </c>
      <c r="C42" s="78">
        <v>10</v>
      </c>
      <c r="D42" s="78">
        <v>10</v>
      </c>
      <c r="E42" s="78">
        <v>10</v>
      </c>
      <c r="F42" s="78">
        <v>8</v>
      </c>
      <c r="G42" s="74">
        <f>C42/B42</f>
        <v>1</v>
      </c>
      <c r="H42" s="74">
        <f>E42/D42</f>
        <v>1</v>
      </c>
      <c r="I42" s="74">
        <f>F42/E42</f>
        <v>0.8</v>
      </c>
      <c r="J42" s="74">
        <f>F42/B42</f>
        <v>0.8</v>
      </c>
      <c r="K42" s="16"/>
    </row>
    <row r="43" spans="1:11" ht="15.75">
      <c r="A43" s="28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16"/>
    </row>
    <row r="44" spans="1:11" ht="15.75">
      <c r="A44" s="28" t="s">
        <v>74</v>
      </c>
      <c r="B44" s="2"/>
      <c r="C44" s="2"/>
      <c r="D44" s="2"/>
      <c r="E44" s="2"/>
      <c r="F44" s="2"/>
      <c r="G44" s="2"/>
      <c r="H44" s="2"/>
      <c r="I44" s="2"/>
      <c r="J44" s="2"/>
      <c r="K44" s="16"/>
    </row>
    <row r="45" spans="1:11" ht="15.75">
      <c r="A45" s="28" t="s">
        <v>75</v>
      </c>
      <c r="B45" s="6"/>
      <c r="C45" s="6"/>
      <c r="D45" s="2"/>
      <c r="E45" s="2"/>
      <c r="F45" s="2"/>
      <c r="G45" s="21"/>
      <c r="H45" s="21"/>
      <c r="I45" s="21"/>
      <c r="J45" s="21"/>
      <c r="K45" s="16"/>
    </row>
    <row r="46" spans="1:11" ht="15.75">
      <c r="A46" s="28" t="s">
        <v>76</v>
      </c>
      <c r="B46" s="3"/>
      <c r="C46" s="3"/>
      <c r="D46" s="3"/>
      <c r="E46" s="3"/>
      <c r="F46" s="3"/>
      <c r="G46" s="3"/>
      <c r="H46" s="3"/>
      <c r="I46" s="3"/>
      <c r="J46" s="3"/>
      <c r="K46" s="16"/>
    </row>
    <row r="47" spans="1:11" ht="31.5">
      <c r="A47" s="28" t="s">
        <v>77</v>
      </c>
      <c r="B47" s="3"/>
      <c r="C47" s="3"/>
      <c r="D47" s="3"/>
      <c r="E47" s="3"/>
      <c r="F47" s="3"/>
      <c r="G47" s="3"/>
      <c r="H47" s="3"/>
      <c r="I47" s="3"/>
      <c r="J47" s="3"/>
      <c r="K47" s="16"/>
    </row>
    <row r="48" spans="1:11" ht="15.75">
      <c r="A48" s="28" t="s">
        <v>78</v>
      </c>
      <c r="B48" s="3"/>
      <c r="C48" s="3"/>
      <c r="D48" s="3"/>
      <c r="E48" s="3"/>
      <c r="F48" s="3"/>
      <c r="G48" s="3"/>
      <c r="H48" s="3"/>
      <c r="I48" s="3"/>
      <c r="J48" s="3"/>
      <c r="K48" s="16"/>
    </row>
    <row r="49" spans="1:11" ht="15.75">
      <c r="A49" s="28" t="s">
        <v>79</v>
      </c>
      <c r="B49" s="3"/>
      <c r="C49" s="3"/>
      <c r="D49" s="3"/>
      <c r="E49" s="3"/>
      <c r="F49" s="3"/>
      <c r="G49" s="3"/>
      <c r="H49" s="3"/>
      <c r="I49" s="3"/>
      <c r="J49" s="3"/>
      <c r="K49" s="16"/>
    </row>
    <row r="50" spans="1:11" ht="15.75">
      <c r="A50" s="28" t="s">
        <v>80</v>
      </c>
      <c r="B50" s="3"/>
      <c r="C50" s="3"/>
      <c r="D50" s="3"/>
      <c r="E50" s="3"/>
      <c r="F50" s="3"/>
      <c r="G50" s="3"/>
      <c r="H50" s="3"/>
      <c r="I50" s="3"/>
      <c r="J50" s="3"/>
      <c r="K50" s="16"/>
    </row>
    <row r="51" spans="1:11" ht="15.75">
      <c r="A51" s="28" t="s">
        <v>81</v>
      </c>
      <c r="B51" s="3"/>
      <c r="C51" s="3"/>
      <c r="D51" s="3"/>
      <c r="E51" s="3"/>
      <c r="F51" s="3"/>
      <c r="G51" s="3"/>
      <c r="H51" s="3"/>
      <c r="I51" s="3"/>
      <c r="J51" s="3"/>
      <c r="K51" s="16"/>
    </row>
    <row r="52" spans="1:11" ht="15.75">
      <c r="A52" s="28" t="s">
        <v>82</v>
      </c>
      <c r="K52" s="16"/>
    </row>
    <row r="53" spans="1:11" ht="15.75">
      <c r="A53" s="28" t="s">
        <v>83</v>
      </c>
      <c r="B53" s="3"/>
      <c r="C53" s="3"/>
      <c r="D53" s="3"/>
      <c r="E53" s="3"/>
      <c r="F53" s="3"/>
      <c r="G53" s="3"/>
      <c r="H53" s="3"/>
      <c r="I53" s="3"/>
      <c r="J53" s="3"/>
      <c r="K53" s="16"/>
    </row>
    <row r="54" spans="1:11" ht="15.75">
      <c r="A54" s="28" t="s">
        <v>84</v>
      </c>
      <c r="B54" s="3"/>
      <c r="C54" s="3"/>
      <c r="D54" s="3"/>
      <c r="E54" s="3"/>
      <c r="F54" s="3"/>
      <c r="G54" s="3"/>
      <c r="H54" s="3"/>
      <c r="I54" s="3"/>
      <c r="J54" s="3"/>
      <c r="K54" s="16"/>
    </row>
    <row r="55" spans="1:11" ht="15.75">
      <c r="A55" s="28" t="s">
        <v>85</v>
      </c>
      <c r="B55" s="3">
        <v>11</v>
      </c>
      <c r="C55" s="3">
        <v>15</v>
      </c>
      <c r="D55" s="3">
        <v>13</v>
      </c>
      <c r="E55" s="3">
        <v>11</v>
      </c>
      <c r="F55" s="3">
        <v>11</v>
      </c>
      <c r="G55" s="74">
        <f>C55/B55</f>
        <v>1.3636363636363635</v>
      </c>
      <c r="H55" s="74">
        <f>E55/D55</f>
        <v>0.8461538461538461</v>
      </c>
      <c r="I55" s="74">
        <f>F55/E55</f>
        <v>1</v>
      </c>
      <c r="J55" s="74">
        <f>F55/B55</f>
        <v>1</v>
      </c>
      <c r="K55" s="16"/>
    </row>
    <row r="56" spans="1:11" ht="15.75">
      <c r="A56" s="28" t="s">
        <v>86</v>
      </c>
      <c r="B56" s="3"/>
      <c r="C56" s="3"/>
      <c r="D56" s="3"/>
      <c r="E56" s="3"/>
      <c r="F56" s="3"/>
      <c r="G56" s="3"/>
      <c r="H56" s="3"/>
      <c r="I56" s="3"/>
      <c r="J56" s="3"/>
      <c r="K56" s="16"/>
    </row>
    <row r="57" spans="1:11" ht="15.75">
      <c r="A57" s="28" t="s">
        <v>87</v>
      </c>
      <c r="B57" s="3"/>
      <c r="C57" s="3"/>
      <c r="D57" s="3"/>
      <c r="E57" s="3"/>
      <c r="F57" s="3"/>
      <c r="G57" s="3"/>
      <c r="H57" s="3"/>
      <c r="I57" s="3"/>
      <c r="J57" s="3"/>
      <c r="K57" s="16"/>
    </row>
    <row r="58" spans="1:11" ht="15.75">
      <c r="A58" s="28" t="s">
        <v>88</v>
      </c>
      <c r="B58" s="3"/>
      <c r="C58" s="3"/>
      <c r="D58" s="3"/>
      <c r="E58" s="3"/>
      <c r="F58" s="3"/>
      <c r="G58" s="3"/>
      <c r="H58" s="3"/>
      <c r="I58" s="3"/>
      <c r="J58" s="3"/>
      <c r="K58" s="16"/>
    </row>
    <row r="59" spans="1:11" ht="15.75">
      <c r="A59" s="28" t="s">
        <v>89</v>
      </c>
      <c r="B59" s="3"/>
      <c r="C59" s="3"/>
      <c r="D59" s="3"/>
      <c r="E59" s="3"/>
      <c r="F59" s="3"/>
      <c r="G59" s="3"/>
      <c r="H59" s="3"/>
      <c r="I59" s="3"/>
      <c r="J59" s="3"/>
      <c r="K59" s="16"/>
    </row>
    <row r="60" spans="1:11" ht="15.75">
      <c r="A60" s="28" t="s">
        <v>90</v>
      </c>
      <c r="B60" s="3"/>
      <c r="C60" s="3"/>
      <c r="D60" s="3"/>
      <c r="E60" s="3"/>
      <c r="F60" s="3"/>
      <c r="G60" s="3"/>
      <c r="H60" s="3"/>
      <c r="I60" s="3"/>
      <c r="J60" s="3"/>
      <c r="K60" s="16"/>
    </row>
    <row r="61" spans="1:11" ht="15.75">
      <c r="A61" s="28" t="s">
        <v>91</v>
      </c>
      <c r="B61" s="3"/>
      <c r="C61" s="3"/>
      <c r="D61" s="3"/>
      <c r="E61" s="3"/>
      <c r="F61" s="3"/>
      <c r="G61" s="3"/>
      <c r="H61" s="3"/>
      <c r="I61" s="3"/>
      <c r="J61" s="3"/>
      <c r="K61" s="16"/>
    </row>
    <row r="62" spans="1:11" ht="31.5">
      <c r="A62" s="6" t="s">
        <v>92</v>
      </c>
      <c r="B62" s="2"/>
      <c r="C62" s="2"/>
      <c r="D62" s="2"/>
      <c r="E62" s="2"/>
      <c r="F62" s="2"/>
      <c r="G62" s="2"/>
      <c r="H62" s="2"/>
      <c r="I62" s="2"/>
      <c r="J62" s="2"/>
      <c r="K62" s="16"/>
    </row>
    <row r="63" spans="1:11" ht="15.75">
      <c r="A63" s="2" t="s">
        <v>25</v>
      </c>
      <c r="B63" s="3">
        <f>SUM(B36:B62)</f>
        <v>51</v>
      </c>
      <c r="C63" s="3">
        <f>SUM(C36:C62)</f>
        <v>53</v>
      </c>
      <c r="D63" s="3">
        <f>SUM(D36:D62)</f>
        <v>48</v>
      </c>
      <c r="E63" s="3">
        <f>SUM(E36:E62)</f>
        <v>44</v>
      </c>
      <c r="F63" s="3">
        <f>SUM(F36:F62)</f>
        <v>37</v>
      </c>
      <c r="G63" s="74">
        <f>C63/B63</f>
        <v>1.0392156862745099</v>
      </c>
      <c r="H63" s="74">
        <f>E63/D63</f>
        <v>0.9166666666666666</v>
      </c>
      <c r="I63" s="74">
        <f>F63/E63</f>
        <v>0.8409090909090909</v>
      </c>
      <c r="J63" s="74">
        <f>F63/B63</f>
        <v>0.7254901960784313</v>
      </c>
      <c r="K63" s="16"/>
    </row>
    <row r="64" spans="9:11" ht="15.75">
      <c r="I64" t="s">
        <v>171</v>
      </c>
      <c r="K64" s="16"/>
    </row>
    <row r="65" spans="1:11" ht="15.75">
      <c r="A65" s="11"/>
      <c r="B65" s="11"/>
      <c r="C65" s="11"/>
      <c r="D65" s="11"/>
      <c r="E65" s="11"/>
      <c r="K65" s="16"/>
    </row>
    <row r="66" spans="1:11" ht="15.75">
      <c r="A66" s="210" t="s">
        <v>172</v>
      </c>
      <c r="B66" s="210"/>
      <c r="C66" s="210"/>
      <c r="D66" s="210"/>
      <c r="E66" s="210"/>
      <c r="K66" s="16"/>
    </row>
    <row r="67" spans="1:11" ht="31.5">
      <c r="A67" s="6" t="s">
        <v>173</v>
      </c>
      <c r="B67" s="6" t="s">
        <v>163</v>
      </c>
      <c r="C67" s="2" t="s">
        <v>164</v>
      </c>
      <c r="D67" s="2" t="s">
        <v>165</v>
      </c>
      <c r="E67" s="2" t="s">
        <v>166</v>
      </c>
      <c r="K67" s="16"/>
    </row>
    <row r="68" spans="1:11" ht="31.5">
      <c r="A68" s="28" t="s">
        <v>66</v>
      </c>
      <c r="B68" s="3">
        <v>6</v>
      </c>
      <c r="C68" s="3">
        <v>4</v>
      </c>
      <c r="D68" s="3">
        <v>4</v>
      </c>
      <c r="E68" s="3">
        <v>4</v>
      </c>
      <c r="K68" s="16"/>
    </row>
    <row r="69" spans="1:11" ht="15.75">
      <c r="A69" s="28" t="s">
        <v>67</v>
      </c>
      <c r="B69" s="78">
        <v>61</v>
      </c>
      <c r="C69" s="78">
        <v>77</v>
      </c>
      <c r="D69" s="78">
        <v>36</v>
      </c>
      <c r="E69" s="78">
        <v>28</v>
      </c>
      <c r="K69" s="16"/>
    </row>
    <row r="70" spans="1:11" ht="15.75">
      <c r="A70" s="28" t="s">
        <v>68</v>
      </c>
      <c r="B70" s="78"/>
      <c r="C70" s="78"/>
      <c r="D70" s="78"/>
      <c r="E70" s="78"/>
      <c r="K70" s="16"/>
    </row>
    <row r="71" spans="1:11" ht="15.75">
      <c r="A71" s="28" t="s">
        <v>69</v>
      </c>
      <c r="B71" s="78">
        <v>9</v>
      </c>
      <c r="C71" s="78">
        <v>7</v>
      </c>
      <c r="D71" s="78">
        <v>7</v>
      </c>
      <c r="E71" s="78">
        <v>7</v>
      </c>
      <c r="K71" s="16"/>
    </row>
    <row r="72" spans="1:11" ht="15.75">
      <c r="A72" s="28" t="s">
        <v>70</v>
      </c>
      <c r="B72" s="3"/>
      <c r="C72" s="3"/>
      <c r="D72" s="3"/>
      <c r="E72" s="3"/>
      <c r="K72" s="16"/>
    </row>
    <row r="73" spans="1:11" ht="15.75">
      <c r="A73" s="28" t="s">
        <v>71</v>
      </c>
      <c r="B73" s="3"/>
      <c r="C73" s="3"/>
      <c r="D73" s="3"/>
      <c r="E73" s="3"/>
      <c r="K73" s="16"/>
    </row>
    <row r="74" spans="1:11" ht="15.75">
      <c r="A74" s="28" t="s">
        <v>72</v>
      </c>
      <c r="B74" s="78">
        <v>20</v>
      </c>
      <c r="C74" s="78">
        <v>20</v>
      </c>
      <c r="D74" s="78">
        <v>12</v>
      </c>
      <c r="E74" s="78">
        <v>12</v>
      </c>
      <c r="K74" s="16"/>
    </row>
    <row r="75" spans="1:11" ht="15.75">
      <c r="A75" s="28" t="s">
        <v>73</v>
      </c>
      <c r="B75" s="2"/>
      <c r="C75" s="2"/>
      <c r="D75" s="2"/>
      <c r="E75" s="2"/>
      <c r="K75" s="16"/>
    </row>
    <row r="76" spans="1:11" ht="15.75">
      <c r="A76" s="28" t="s">
        <v>74</v>
      </c>
      <c r="B76" s="6"/>
      <c r="C76" s="2"/>
      <c r="D76" s="2"/>
      <c r="E76" s="2"/>
      <c r="K76" s="16"/>
    </row>
    <row r="77" spans="1:11" ht="15.75">
      <c r="A77" s="28" t="s">
        <v>75</v>
      </c>
      <c r="B77" s="3"/>
      <c r="C77" s="3"/>
      <c r="D77" s="3"/>
      <c r="E77" s="3"/>
      <c r="K77" s="16"/>
    </row>
    <row r="78" spans="1:11" ht="15.75">
      <c r="A78" s="28" t="s">
        <v>76</v>
      </c>
      <c r="B78" s="3"/>
      <c r="C78" s="3"/>
      <c r="D78" s="3"/>
      <c r="E78" s="3"/>
      <c r="K78" s="16"/>
    </row>
    <row r="79" spans="1:11" ht="31.5">
      <c r="A79" s="28" t="s">
        <v>77</v>
      </c>
      <c r="B79" s="3"/>
      <c r="C79" s="3"/>
      <c r="D79" s="3"/>
      <c r="E79" s="3"/>
      <c r="K79" s="16"/>
    </row>
    <row r="80" spans="1:11" ht="15.75">
      <c r="A80" s="28" t="s">
        <v>78</v>
      </c>
      <c r="B80" s="3"/>
      <c r="C80" s="3"/>
      <c r="D80" s="3"/>
      <c r="E80" s="3"/>
      <c r="K80" s="16"/>
    </row>
    <row r="81" spans="1:11" ht="15.75">
      <c r="A81" s="28" t="s">
        <v>79</v>
      </c>
      <c r="B81" s="3"/>
      <c r="C81" s="3"/>
      <c r="D81" s="3"/>
      <c r="E81" s="3"/>
      <c r="K81" s="16"/>
    </row>
    <row r="82" spans="1:11" ht="15.75">
      <c r="A82" s="28" t="s">
        <v>80</v>
      </c>
      <c r="B82" s="3"/>
      <c r="C82" s="3"/>
      <c r="D82" s="3"/>
      <c r="E82" s="3"/>
      <c r="K82" s="16"/>
    </row>
    <row r="83" spans="1:11" ht="15.75">
      <c r="A83" s="28" t="s">
        <v>81</v>
      </c>
      <c r="B83" s="3"/>
      <c r="C83" s="3"/>
      <c r="D83" s="3"/>
      <c r="E83" s="3"/>
      <c r="K83" s="16"/>
    </row>
    <row r="84" spans="1:11" ht="15.75">
      <c r="A84" s="28" t="s">
        <v>82</v>
      </c>
      <c r="B84" s="3"/>
      <c r="C84" s="3"/>
      <c r="D84" s="3"/>
      <c r="E84" s="3"/>
      <c r="K84" s="16"/>
    </row>
    <row r="85" spans="1:11" ht="15.75">
      <c r="A85" s="28" t="s">
        <v>83</v>
      </c>
      <c r="B85" s="3"/>
      <c r="C85" s="3"/>
      <c r="D85" s="3"/>
      <c r="E85" s="3"/>
      <c r="K85" s="16"/>
    </row>
    <row r="86" spans="1:11" ht="15.75">
      <c r="A86" s="28" t="s">
        <v>84</v>
      </c>
      <c r="B86" s="3"/>
      <c r="C86" s="3"/>
      <c r="D86" s="3"/>
      <c r="E86" s="3"/>
      <c r="K86" s="16"/>
    </row>
    <row r="87" spans="1:11" ht="15.75">
      <c r="A87" s="28" t="s">
        <v>85</v>
      </c>
      <c r="B87" s="3">
        <v>5</v>
      </c>
      <c r="C87" s="3">
        <v>4</v>
      </c>
      <c r="D87" s="3">
        <v>4</v>
      </c>
      <c r="E87" s="3">
        <v>4</v>
      </c>
      <c r="K87" s="16"/>
    </row>
    <row r="88" spans="1:11" ht="15.75">
      <c r="A88" s="28" t="s">
        <v>86</v>
      </c>
      <c r="B88" s="3"/>
      <c r="C88" s="3"/>
      <c r="D88" s="3"/>
      <c r="E88" s="3"/>
      <c r="K88" s="16"/>
    </row>
    <row r="89" spans="1:11" ht="15.75">
      <c r="A89" s="28" t="s">
        <v>87</v>
      </c>
      <c r="B89" s="3"/>
      <c r="C89" s="3"/>
      <c r="D89" s="3"/>
      <c r="E89" s="3"/>
      <c r="K89" s="16"/>
    </row>
    <row r="90" spans="1:11" ht="15.75">
      <c r="A90" s="28" t="s">
        <v>88</v>
      </c>
      <c r="B90" s="3"/>
      <c r="C90" s="3"/>
      <c r="D90" s="3"/>
      <c r="E90" s="3"/>
      <c r="K90" s="16"/>
    </row>
    <row r="91" spans="1:11" ht="15.75">
      <c r="A91" s="28" t="s">
        <v>89</v>
      </c>
      <c r="B91" s="3"/>
      <c r="C91" s="3"/>
      <c r="D91" s="3"/>
      <c r="E91" s="3"/>
      <c r="K91" s="16"/>
    </row>
    <row r="92" spans="1:11" ht="15.75">
      <c r="A92" s="28" t="s">
        <v>90</v>
      </c>
      <c r="B92" s="3"/>
      <c r="C92" s="3"/>
      <c r="D92" s="3"/>
      <c r="E92" s="3"/>
      <c r="K92" s="16"/>
    </row>
    <row r="93" spans="1:11" ht="15.75">
      <c r="A93" s="28" t="s">
        <v>91</v>
      </c>
      <c r="B93" s="3"/>
      <c r="C93" s="3"/>
      <c r="D93" s="3"/>
      <c r="E93" s="3"/>
      <c r="K93" s="16"/>
    </row>
    <row r="94" spans="1:11" ht="31.5">
      <c r="A94" s="6" t="s">
        <v>92</v>
      </c>
      <c r="B94" s="3"/>
      <c r="C94" s="3"/>
      <c r="D94" s="3"/>
      <c r="E94" s="3"/>
      <c r="K94" s="16"/>
    </row>
    <row r="95" spans="1:11" ht="15.75">
      <c r="A95" s="28" t="s">
        <v>25</v>
      </c>
      <c r="B95" s="3">
        <f>SUM(B68:B94)</f>
        <v>101</v>
      </c>
      <c r="C95" s="3">
        <f>SUM(C68:C94)</f>
        <v>112</v>
      </c>
      <c r="D95" s="3">
        <f>SUM(D68:D94)</f>
        <v>63</v>
      </c>
      <c r="E95" s="3">
        <f>SUM(E68:E94)</f>
        <v>55</v>
      </c>
      <c r="K95" s="16"/>
    </row>
    <row r="96" spans="1:11" ht="15.75">
      <c r="A96" s="11"/>
      <c r="B96" s="11"/>
      <c r="C96" s="11"/>
      <c r="D96" s="57" t="s">
        <v>171</v>
      </c>
      <c r="E96" s="11"/>
      <c r="K96" s="16"/>
    </row>
    <row r="97" spans="1:11" ht="15.75">
      <c r="A97" s="23"/>
      <c r="B97" s="23"/>
      <c r="C97" s="23"/>
      <c r="D97" s="23"/>
      <c r="E97" s="23"/>
      <c r="K97" s="16"/>
    </row>
    <row r="98" spans="1:11" ht="17.25" customHeight="1">
      <c r="A98" s="210" t="s">
        <v>175</v>
      </c>
      <c r="B98" s="210"/>
      <c r="C98" s="210"/>
      <c r="D98" s="210"/>
      <c r="E98" s="210"/>
      <c r="K98" s="16"/>
    </row>
    <row r="99" spans="1:11" ht="31.5">
      <c r="A99" s="6" t="s">
        <v>173</v>
      </c>
      <c r="B99" s="6" t="s">
        <v>163</v>
      </c>
      <c r="C99" s="2" t="s">
        <v>164</v>
      </c>
      <c r="D99" s="2" t="s">
        <v>165</v>
      </c>
      <c r="E99" s="2" t="s">
        <v>166</v>
      </c>
      <c r="K99" s="16"/>
    </row>
    <row r="100" spans="1:11" ht="31.5">
      <c r="A100" s="28" t="s">
        <v>66</v>
      </c>
      <c r="B100" s="3"/>
      <c r="C100" s="3"/>
      <c r="D100" s="3"/>
      <c r="E100" s="3"/>
      <c r="K100" s="16"/>
    </row>
    <row r="101" spans="1:11" ht="15.75">
      <c r="A101" s="28" t="s">
        <v>67</v>
      </c>
      <c r="B101" s="3">
        <v>2</v>
      </c>
      <c r="C101" s="3">
        <v>2</v>
      </c>
      <c r="D101" s="3">
        <v>2</v>
      </c>
      <c r="E101" s="3">
        <v>1</v>
      </c>
      <c r="K101" s="16"/>
    </row>
    <row r="102" spans="1:11" ht="15.75">
      <c r="A102" s="28" t="s">
        <v>68</v>
      </c>
      <c r="B102" s="3"/>
      <c r="C102" s="3"/>
      <c r="D102" s="3"/>
      <c r="E102" s="3"/>
      <c r="K102" s="16"/>
    </row>
    <row r="103" spans="1:11" ht="15.75">
      <c r="A103" s="28" t="s">
        <v>69</v>
      </c>
      <c r="B103" s="3"/>
      <c r="C103" s="3"/>
      <c r="D103" s="3"/>
      <c r="E103" s="3"/>
      <c r="K103" s="16"/>
    </row>
    <row r="104" spans="1:11" ht="15.75">
      <c r="A104" s="28" t="s">
        <v>70</v>
      </c>
      <c r="B104" s="3"/>
      <c r="C104" s="3"/>
      <c r="D104" s="3"/>
      <c r="E104" s="3"/>
      <c r="K104" s="16"/>
    </row>
    <row r="105" spans="1:11" ht="15.75">
      <c r="A105" s="28" t="s">
        <v>71</v>
      </c>
      <c r="B105" s="3"/>
      <c r="C105" s="3"/>
      <c r="D105" s="3"/>
      <c r="E105" s="3"/>
      <c r="K105" s="16"/>
    </row>
    <row r="106" spans="1:11" ht="15.75">
      <c r="A106" s="28" t="s">
        <v>72</v>
      </c>
      <c r="B106" s="106"/>
      <c r="C106" s="106"/>
      <c r="D106" s="106"/>
      <c r="E106" s="106"/>
      <c r="K106" s="16"/>
    </row>
    <row r="107" spans="1:11" ht="15.75">
      <c r="A107" s="28" t="s">
        <v>73</v>
      </c>
      <c r="B107" s="3"/>
      <c r="C107" s="3"/>
      <c r="D107" s="3"/>
      <c r="E107" s="3"/>
      <c r="K107" s="16"/>
    </row>
    <row r="108" spans="1:11" ht="15.75">
      <c r="A108" s="28" t="s">
        <v>74</v>
      </c>
      <c r="B108" s="3"/>
      <c r="C108" s="3"/>
      <c r="D108" s="3"/>
      <c r="E108" s="3"/>
      <c r="K108" s="16"/>
    </row>
    <row r="109" spans="1:11" ht="15.75">
      <c r="A109" s="28" t="s">
        <v>75</v>
      </c>
      <c r="B109" s="3"/>
      <c r="C109" s="3"/>
      <c r="D109" s="3"/>
      <c r="E109" s="3"/>
      <c r="K109" s="16"/>
    </row>
    <row r="110" spans="1:11" ht="15.75">
      <c r="A110" s="28" t="s">
        <v>76</v>
      </c>
      <c r="B110" s="3"/>
      <c r="C110" s="3"/>
      <c r="D110" s="3"/>
      <c r="E110" s="3"/>
      <c r="K110" s="16"/>
    </row>
    <row r="111" spans="1:11" ht="31.5">
      <c r="A111" s="28" t="s">
        <v>77</v>
      </c>
      <c r="B111" s="3"/>
      <c r="C111" s="3"/>
      <c r="D111" s="3"/>
      <c r="E111" s="3"/>
      <c r="K111" s="16"/>
    </row>
    <row r="112" spans="1:11" ht="15.75">
      <c r="A112" s="28" t="s">
        <v>78</v>
      </c>
      <c r="B112" s="3"/>
      <c r="C112" s="3"/>
      <c r="D112" s="3"/>
      <c r="E112" s="3"/>
      <c r="K112" s="16"/>
    </row>
    <row r="113" spans="1:11" ht="15.75">
      <c r="A113" s="28" t="s">
        <v>79</v>
      </c>
      <c r="B113" s="3"/>
      <c r="C113" s="3"/>
      <c r="D113" s="3"/>
      <c r="E113" s="3"/>
      <c r="K113" s="16"/>
    </row>
    <row r="114" spans="1:11" ht="15.75">
      <c r="A114" s="28" t="s">
        <v>80</v>
      </c>
      <c r="B114" s="3"/>
      <c r="C114" s="3"/>
      <c r="D114" s="3"/>
      <c r="E114" s="3"/>
      <c r="K114" s="16"/>
    </row>
    <row r="115" spans="1:11" ht="15.75">
      <c r="A115" s="28" t="s">
        <v>81</v>
      </c>
      <c r="B115" s="3"/>
      <c r="C115" s="3"/>
      <c r="D115" s="3"/>
      <c r="E115" s="3"/>
      <c r="K115" s="16"/>
    </row>
    <row r="116" spans="1:11" ht="15.75">
      <c r="A116" s="28" t="s">
        <v>82</v>
      </c>
      <c r="B116" s="3"/>
      <c r="C116" s="3"/>
      <c r="D116" s="3"/>
      <c r="E116" s="3"/>
      <c r="K116" s="16"/>
    </row>
    <row r="117" spans="1:11" ht="15.75">
      <c r="A117" s="28" t="s">
        <v>83</v>
      </c>
      <c r="B117" s="3"/>
      <c r="C117" s="3"/>
      <c r="D117" s="3"/>
      <c r="E117" s="3"/>
      <c r="K117" s="16"/>
    </row>
    <row r="118" spans="1:11" ht="15.75">
      <c r="A118" s="28" t="s">
        <v>84</v>
      </c>
      <c r="B118" s="3"/>
      <c r="C118" s="3"/>
      <c r="D118" s="3"/>
      <c r="E118" s="3"/>
      <c r="K118" s="16"/>
    </row>
    <row r="119" spans="1:11" ht="15.75">
      <c r="A119" s="28" t="s">
        <v>85</v>
      </c>
      <c r="B119" s="3">
        <v>5</v>
      </c>
      <c r="C119" s="3">
        <v>4</v>
      </c>
      <c r="D119" s="3">
        <v>4</v>
      </c>
      <c r="E119" s="3">
        <v>4</v>
      </c>
      <c r="K119" s="16"/>
    </row>
    <row r="120" spans="1:11" ht="15.75">
      <c r="A120" s="28" t="s">
        <v>86</v>
      </c>
      <c r="B120" s="3"/>
      <c r="C120" s="3"/>
      <c r="D120" s="3"/>
      <c r="E120" s="3"/>
      <c r="K120" s="16"/>
    </row>
    <row r="121" spans="1:11" ht="15.75">
      <c r="A121" s="28" t="s">
        <v>87</v>
      </c>
      <c r="B121" s="3"/>
      <c r="C121" s="3"/>
      <c r="D121" s="3"/>
      <c r="E121" s="3"/>
      <c r="K121" s="16"/>
    </row>
    <row r="122" spans="1:11" ht="15.75">
      <c r="A122" s="28" t="s">
        <v>88</v>
      </c>
      <c r="B122" s="3"/>
      <c r="C122" s="3"/>
      <c r="D122" s="3"/>
      <c r="E122" s="3"/>
      <c r="K122" s="16"/>
    </row>
    <row r="123" spans="1:11" ht="15.75">
      <c r="A123" s="28" t="s">
        <v>89</v>
      </c>
      <c r="B123" s="3"/>
      <c r="C123" s="3"/>
      <c r="D123" s="3"/>
      <c r="E123" s="3"/>
      <c r="K123" s="16"/>
    </row>
    <row r="124" spans="1:11" ht="15.75">
      <c r="A124" s="28" t="s">
        <v>90</v>
      </c>
      <c r="B124" s="3"/>
      <c r="C124" s="3"/>
      <c r="D124" s="3"/>
      <c r="E124" s="3"/>
      <c r="K124" s="16"/>
    </row>
    <row r="125" spans="1:11" ht="15.75">
      <c r="A125" s="28" t="s">
        <v>91</v>
      </c>
      <c r="B125" s="3"/>
      <c r="C125" s="3"/>
      <c r="D125" s="3"/>
      <c r="E125" s="3"/>
      <c r="K125" s="16"/>
    </row>
    <row r="126" spans="1:11" ht="31.5">
      <c r="A126" s="6" t="s">
        <v>92</v>
      </c>
      <c r="B126" s="3"/>
      <c r="C126" s="3"/>
      <c r="D126" s="3"/>
      <c r="E126" s="3"/>
      <c r="K126" s="16"/>
    </row>
    <row r="127" spans="1:11" ht="15.75">
      <c r="A127" s="28" t="s">
        <v>25</v>
      </c>
      <c r="B127" s="3">
        <v>7</v>
      </c>
      <c r="C127" s="3">
        <v>6</v>
      </c>
      <c r="D127" s="3">
        <v>6</v>
      </c>
      <c r="E127" s="3">
        <v>5</v>
      </c>
      <c r="K127" s="16"/>
    </row>
    <row r="128" spans="1:11" ht="15.75">
      <c r="A128" s="16"/>
      <c r="B128" s="16"/>
      <c r="C128" s="16"/>
      <c r="D128" s="16"/>
      <c r="E128" s="16" t="s">
        <v>171</v>
      </c>
      <c r="F128" s="16"/>
      <c r="G128" s="16"/>
      <c r="H128" s="16"/>
      <c r="I128" s="16"/>
      <c r="J128" s="16"/>
      <c r="K128" s="16"/>
    </row>
    <row r="129" spans="1:1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5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5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5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15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5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5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5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5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5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5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5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5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5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5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5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5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5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5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5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5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5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5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5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5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5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5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5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5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5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5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5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5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5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5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5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5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5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5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5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5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15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5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ht="15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ht="15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5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5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15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15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5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15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15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15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5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15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15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15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5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5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ht="15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15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5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5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5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5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5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5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</sheetData>
  <sheetProtection/>
  <mergeCells count="5">
    <mergeCell ref="A98:E98"/>
    <mergeCell ref="A1:K1"/>
    <mergeCell ref="A34:J34"/>
    <mergeCell ref="A66:E66"/>
    <mergeCell ref="A3:J3"/>
  </mergeCells>
  <printOptions/>
  <pageMargins left="0.75" right="0.75" top="1" bottom="1" header="0.4921259845" footer="0.4921259845"/>
  <pageSetup horizontalDpi="600" verticalDpi="600" orientation="landscape" paperSize="9" scale="72" r:id="rId1"/>
  <rowBreaks count="3" manualBreakCount="3">
    <brk id="33" max="9" man="1"/>
    <brk id="64" max="9" man="1"/>
    <brk id="9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5.75"/>
  <cols>
    <col min="1" max="1" width="42.125" style="0" customWidth="1"/>
  </cols>
  <sheetData>
    <row r="1" spans="1:7" ht="45" customHeight="1">
      <c r="A1" s="183" t="s">
        <v>176</v>
      </c>
      <c r="B1" s="183"/>
      <c r="C1" s="183"/>
      <c r="D1" s="183"/>
      <c r="E1" s="183"/>
      <c r="F1" s="183"/>
      <c r="G1" s="183"/>
    </row>
    <row r="3" spans="1:7" ht="15.75">
      <c r="A3" s="2" t="s">
        <v>159</v>
      </c>
      <c r="B3" s="2">
        <v>2004</v>
      </c>
      <c r="C3" s="2">
        <v>2005</v>
      </c>
      <c r="D3" s="2">
        <v>2006</v>
      </c>
      <c r="E3" s="2">
        <v>2007</v>
      </c>
      <c r="F3" s="2">
        <v>2008</v>
      </c>
      <c r="G3" s="2">
        <v>2009</v>
      </c>
    </row>
    <row r="4" spans="1:7" ht="15.75">
      <c r="A4" s="48" t="s">
        <v>108</v>
      </c>
      <c r="B4" s="3">
        <v>1395</v>
      </c>
      <c r="C4" s="3">
        <v>2387</v>
      </c>
      <c r="D4" s="3">
        <v>1969</v>
      </c>
      <c r="E4" s="3">
        <v>2440</v>
      </c>
      <c r="F4" s="3">
        <v>3158</v>
      </c>
      <c r="G4" s="3">
        <v>3067</v>
      </c>
    </row>
    <row r="5" spans="1:7" ht="15.75">
      <c r="A5" s="48" t="s">
        <v>109</v>
      </c>
      <c r="B5" s="3">
        <v>940</v>
      </c>
      <c r="C5" s="3">
        <v>1085</v>
      </c>
      <c r="D5" s="3">
        <v>970</v>
      </c>
      <c r="E5" s="3">
        <v>1169</v>
      </c>
      <c r="F5" s="3">
        <v>1494</v>
      </c>
      <c r="G5" s="3">
        <v>1575</v>
      </c>
    </row>
    <row r="6" spans="1:7" ht="31.5">
      <c r="A6" s="150" t="s">
        <v>760</v>
      </c>
      <c r="B6" s="3"/>
      <c r="C6" s="3"/>
      <c r="D6" s="3"/>
      <c r="E6" s="3"/>
      <c r="F6" s="3"/>
      <c r="G6" s="3"/>
    </row>
    <row r="7" spans="1:7" ht="31.5">
      <c r="A7" s="150" t="s">
        <v>110</v>
      </c>
      <c r="B7" s="74">
        <f aca="true" t="shared" si="0" ref="B7:G7">B5/B4</f>
        <v>0.6738351254480287</v>
      </c>
      <c r="C7" s="74">
        <f t="shared" si="0"/>
        <v>0.45454545454545453</v>
      </c>
      <c r="D7" s="74">
        <f t="shared" si="0"/>
        <v>0.4926358557643474</v>
      </c>
      <c r="E7" s="74">
        <f t="shared" si="0"/>
        <v>0.4790983606557377</v>
      </c>
      <c r="F7" s="74">
        <f t="shared" si="0"/>
        <v>0.47308423052564913</v>
      </c>
      <c r="G7" s="74">
        <f t="shared" si="0"/>
        <v>0.5135311379197913</v>
      </c>
    </row>
    <row r="8" ht="15.75">
      <c r="G8" t="s">
        <v>171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5.75"/>
  <cols>
    <col min="1" max="1" width="15.875" style="0" bestFit="1" customWidth="1"/>
    <col min="2" max="8" width="12.625" style="0" customWidth="1"/>
  </cols>
  <sheetData>
    <row r="1" spans="1:8" ht="20.25">
      <c r="A1" s="205" t="s">
        <v>30</v>
      </c>
      <c r="B1" s="177"/>
      <c r="C1" s="177"/>
      <c r="D1" s="177"/>
      <c r="E1" s="177"/>
      <c r="F1" s="177"/>
      <c r="G1" s="177"/>
      <c r="H1" s="177"/>
    </row>
    <row r="3" spans="1:8" ht="15.75">
      <c r="A3" s="179" t="s">
        <v>177</v>
      </c>
      <c r="B3" s="185" t="s">
        <v>178</v>
      </c>
      <c r="C3" s="178"/>
      <c r="D3" s="185" t="s">
        <v>179</v>
      </c>
      <c r="E3" s="176"/>
      <c r="F3" s="197"/>
      <c r="G3" s="201" t="s">
        <v>180</v>
      </c>
      <c r="H3" s="201" t="s">
        <v>181</v>
      </c>
    </row>
    <row r="4" spans="1:8" s="4" customFormat="1" ht="78.75">
      <c r="A4" s="211"/>
      <c r="B4" s="8" t="s">
        <v>27</v>
      </c>
      <c r="C4" s="8" t="s">
        <v>26</v>
      </c>
      <c r="D4" s="8" t="s">
        <v>277</v>
      </c>
      <c r="E4" s="8" t="s">
        <v>278</v>
      </c>
      <c r="F4" s="8" t="s">
        <v>279</v>
      </c>
      <c r="G4" s="184"/>
      <c r="H4" s="184"/>
    </row>
    <row r="5" spans="1:8" ht="15.75">
      <c r="A5" s="3" t="s">
        <v>20</v>
      </c>
      <c r="B5" s="2">
        <v>1</v>
      </c>
      <c r="C5" s="80">
        <v>290</v>
      </c>
      <c r="D5" s="80">
        <v>38</v>
      </c>
      <c r="E5" s="128">
        <v>27</v>
      </c>
      <c r="F5" s="2">
        <v>0</v>
      </c>
      <c r="G5" s="80">
        <v>49</v>
      </c>
      <c r="H5" s="80">
        <v>47</v>
      </c>
    </row>
    <row r="6" spans="1:8" ht="15.75">
      <c r="A6" s="3"/>
      <c r="B6" s="2">
        <v>2</v>
      </c>
      <c r="C6" s="80">
        <v>32</v>
      </c>
      <c r="D6" s="2">
        <v>1</v>
      </c>
      <c r="E6" s="128">
        <v>7</v>
      </c>
      <c r="F6" s="2">
        <v>0</v>
      </c>
      <c r="G6" s="80">
        <v>13</v>
      </c>
      <c r="H6" s="2">
        <v>9</v>
      </c>
    </row>
    <row r="7" spans="1:8" ht="15.75">
      <c r="A7" s="3"/>
      <c r="B7" s="2" t="s">
        <v>28</v>
      </c>
      <c r="C7" s="80">
        <v>91</v>
      </c>
      <c r="D7" s="2">
        <v>2</v>
      </c>
      <c r="E7" s="129">
        <v>5</v>
      </c>
      <c r="F7" s="2">
        <v>0</v>
      </c>
      <c r="G7" s="2">
        <v>5</v>
      </c>
      <c r="H7" s="2">
        <v>9</v>
      </c>
    </row>
    <row r="8" spans="1:8" ht="15.75">
      <c r="A8" s="3"/>
      <c r="B8" s="2">
        <v>3</v>
      </c>
      <c r="C8" s="2">
        <v>0</v>
      </c>
      <c r="D8" s="2">
        <v>0</v>
      </c>
      <c r="E8" s="129">
        <f>SUM(E5:E7)</f>
        <v>39</v>
      </c>
      <c r="F8" s="2">
        <v>0</v>
      </c>
      <c r="G8" s="2">
        <v>0</v>
      </c>
      <c r="H8" s="2">
        <v>0</v>
      </c>
    </row>
    <row r="9" spans="1:8" ht="15.75">
      <c r="A9" s="20" t="s">
        <v>93</v>
      </c>
      <c r="B9" s="2"/>
      <c r="C9" s="130">
        <f aca="true" t="shared" si="0" ref="C9:H9">SUM(C5:C8)</f>
        <v>413</v>
      </c>
      <c r="D9" s="130">
        <f t="shared" si="0"/>
        <v>41</v>
      </c>
      <c r="E9" s="130">
        <f t="shared" si="0"/>
        <v>78</v>
      </c>
      <c r="F9" s="130">
        <f t="shared" si="0"/>
        <v>0</v>
      </c>
      <c r="G9" s="130">
        <f t="shared" si="0"/>
        <v>67</v>
      </c>
      <c r="H9" s="130">
        <f t="shared" si="0"/>
        <v>65</v>
      </c>
    </row>
    <row r="10" spans="1:8" ht="15.75">
      <c r="A10" s="3" t="s">
        <v>23</v>
      </c>
      <c r="B10" s="2">
        <v>1</v>
      </c>
      <c r="C10" s="80">
        <v>325</v>
      </c>
      <c r="D10" s="2">
        <v>7</v>
      </c>
      <c r="E10" s="80">
        <v>18</v>
      </c>
      <c r="F10" s="2">
        <v>0</v>
      </c>
      <c r="G10" s="80">
        <v>20</v>
      </c>
      <c r="H10" s="2">
        <v>16</v>
      </c>
    </row>
    <row r="11" spans="1:8" ht="15.75">
      <c r="A11" s="3"/>
      <c r="B11" s="2">
        <v>2</v>
      </c>
      <c r="C11" s="2">
        <v>309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5.75">
      <c r="A12" s="3"/>
      <c r="B12" s="2" t="s">
        <v>28</v>
      </c>
      <c r="C12" s="2">
        <v>25</v>
      </c>
      <c r="D12" s="2">
        <v>1</v>
      </c>
      <c r="E12" s="2">
        <v>0</v>
      </c>
      <c r="F12" s="2">
        <v>0</v>
      </c>
      <c r="G12" s="2">
        <v>0</v>
      </c>
      <c r="H12" s="2">
        <v>3</v>
      </c>
    </row>
    <row r="13" spans="1:8" ht="15.75">
      <c r="A13" s="3"/>
      <c r="B13" s="2">
        <v>3</v>
      </c>
      <c r="C13" s="2">
        <v>12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5.75">
      <c r="A14" s="20" t="s">
        <v>94</v>
      </c>
      <c r="B14" s="3"/>
      <c r="C14" s="130">
        <f aca="true" t="shared" si="1" ref="C14:H14">SUM(C10:C13)</f>
        <v>671</v>
      </c>
      <c r="D14" s="130">
        <f t="shared" si="1"/>
        <v>8</v>
      </c>
      <c r="E14" s="130">
        <f t="shared" si="1"/>
        <v>18</v>
      </c>
      <c r="F14" s="130">
        <f t="shared" si="1"/>
        <v>0</v>
      </c>
      <c r="G14" s="130">
        <f t="shared" si="1"/>
        <v>20</v>
      </c>
      <c r="H14" s="130">
        <f t="shared" si="1"/>
        <v>19</v>
      </c>
    </row>
    <row r="15" spans="1:8" ht="31.5">
      <c r="A15" s="19" t="s">
        <v>95</v>
      </c>
      <c r="B15" s="2"/>
      <c r="C15" s="130">
        <f aca="true" t="shared" si="2" ref="C15:H15">SUM(C9,C14)</f>
        <v>1084</v>
      </c>
      <c r="D15" s="130">
        <f t="shared" si="2"/>
        <v>49</v>
      </c>
      <c r="E15" s="130">
        <f t="shared" si="2"/>
        <v>96</v>
      </c>
      <c r="F15" s="130">
        <f t="shared" si="2"/>
        <v>0</v>
      </c>
      <c r="G15" s="130">
        <f t="shared" si="2"/>
        <v>87</v>
      </c>
      <c r="H15" s="130">
        <f t="shared" si="2"/>
        <v>84</v>
      </c>
    </row>
    <row r="16" spans="1:8" ht="15.75">
      <c r="A16" s="11"/>
      <c r="B16" s="15"/>
      <c r="C16" s="11"/>
      <c r="D16" s="11"/>
      <c r="E16" s="11"/>
      <c r="F16" s="11"/>
      <c r="G16" s="11"/>
      <c r="H16" s="11" t="s">
        <v>171</v>
      </c>
    </row>
    <row r="17" spans="1:8" ht="15.75">
      <c r="A17" s="11"/>
      <c r="B17" s="15"/>
      <c r="C17" s="11"/>
      <c r="D17" s="11"/>
      <c r="E17" s="11"/>
      <c r="F17" s="11"/>
      <c r="G17" s="11"/>
      <c r="H17" s="11"/>
    </row>
    <row r="18" spans="1:8" ht="15.75">
      <c r="A18" s="11"/>
      <c r="B18" s="15"/>
      <c r="C18" s="11"/>
      <c r="D18" s="11"/>
      <c r="E18" s="11"/>
      <c r="F18" s="11"/>
      <c r="G18" s="11"/>
      <c r="H18" s="11"/>
    </row>
  </sheetData>
  <sheetProtection/>
  <mergeCells count="6">
    <mergeCell ref="G3:G4"/>
    <mergeCell ref="H3:H4"/>
    <mergeCell ref="D3:F3"/>
    <mergeCell ref="A1:H1"/>
    <mergeCell ref="B3:C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TRUNI</cp:lastModifiedBy>
  <cp:lastPrinted>2010-04-29T11:27:07Z</cp:lastPrinted>
  <dcterms:created xsi:type="dcterms:W3CDTF">2010-01-11T10:19:31Z</dcterms:created>
  <dcterms:modified xsi:type="dcterms:W3CDTF">2010-04-29T11:28:29Z</dcterms:modified>
  <cp:category/>
  <cp:version/>
  <cp:contentType/>
  <cp:contentStatus/>
</cp:coreProperties>
</file>